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TERMO REFERENCIA - TOPOGRAFIA -SONDAGEM\"/>
    </mc:Choice>
  </mc:AlternateContent>
  <bookViews>
    <workbookView xWindow="0" yWindow="0" windowWidth="24000" windowHeight="14100"/>
  </bookViews>
  <sheets>
    <sheet name="Planilha Orcamentaria" sheetId="5" r:id="rId1"/>
    <sheet name="FISICO FINANCEIRO" sheetId="6" r:id="rId2"/>
  </sheets>
  <definedNames>
    <definedName name="_xlnm.Print_Area" localSheetId="1">'FISICO FINANCEIRO'!$A$1:$H$29</definedName>
    <definedName name="_xlnm.Print_Area" localSheetId="0">'Planilha Orcamentaria'!$A$1:$H$30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13" i="5" l="1"/>
  <c r="G15" i="5" l="1"/>
  <c r="A17" i="6" l="1"/>
  <c r="A19" i="6"/>
  <c r="A15" i="6"/>
  <c r="A13" i="6"/>
  <c r="A11" i="6"/>
  <c r="A9" i="6"/>
  <c r="A7" i="6"/>
  <c r="H12" i="6"/>
  <c r="H18" i="6"/>
  <c r="E18" i="6" s="1"/>
  <c r="H16" i="6" l="1"/>
  <c r="D16" i="6" s="1"/>
  <c r="H14" i="6"/>
  <c r="H20" i="6"/>
  <c r="E20" i="6" s="1"/>
  <c r="H10" i="6"/>
  <c r="H8" i="6"/>
  <c r="E16" i="6" l="1"/>
  <c r="H22" i="6"/>
  <c r="G17" i="5"/>
  <c r="H17" i="5" s="1"/>
  <c r="C8" i="6"/>
  <c r="E17" i="6" l="1"/>
  <c r="E19" i="6"/>
  <c r="D15" i="6"/>
  <c r="E12" i="6"/>
  <c r="D12" i="6"/>
  <c r="E14" i="6"/>
  <c r="D14" i="6"/>
  <c r="H18" i="5" l="1"/>
  <c r="E10" i="6" l="1"/>
  <c r="E22" i="6" s="1"/>
  <c r="C10" i="6"/>
  <c r="D10" i="6"/>
  <c r="E15" i="6" l="1"/>
  <c r="E13" i="6"/>
  <c r="E11" i="6"/>
  <c r="C9" i="6"/>
  <c r="E9" i="6"/>
  <c r="D9" i="6"/>
  <c r="D22" i="6"/>
  <c r="D13" i="6"/>
  <c r="D11" i="6"/>
  <c r="C22" i="6"/>
  <c r="H15" i="6" l="1"/>
  <c r="E21" i="6"/>
  <c r="D21" i="6"/>
  <c r="H9" i="6"/>
  <c r="H11" i="6"/>
  <c r="H13" i="6"/>
  <c r="C7" i="6" l="1"/>
  <c r="H7" i="6" s="1"/>
  <c r="C21" i="6" l="1"/>
  <c r="H21" i="6" s="1"/>
</calcChain>
</file>

<file path=xl/sharedStrings.xml><?xml version="1.0" encoding="utf-8"?>
<sst xmlns="http://schemas.openxmlformats.org/spreadsheetml/2006/main" count="74" uniqueCount="57">
  <si>
    <t>ITEM</t>
  </si>
  <si>
    <t xml:space="preserve"> </t>
  </si>
  <si>
    <t>1.1</t>
  </si>
  <si>
    <t xml:space="preserve">FORMA DE EXECUÇÃO: </t>
  </si>
  <si>
    <t>(    )</t>
  </si>
  <si>
    <t>DIRETA</t>
  </si>
  <si>
    <t>(  X )</t>
  </si>
  <si>
    <t>INDIRETA</t>
  </si>
  <si>
    <t>CÓDIGO</t>
  </si>
  <si>
    <t>DESCRIÇÃO</t>
  </si>
  <si>
    <t>UNIDADE</t>
  </si>
  <si>
    <t>QUANTIDADE</t>
  </si>
  <si>
    <t>PREÇO TOTAL</t>
  </si>
  <si>
    <t>2.1</t>
  </si>
  <si>
    <t>TOTAL GERAL DA OBRA</t>
  </si>
  <si>
    <t>109267/D</t>
  </si>
  <si>
    <t>CRONOGRAMA FÍSICO-FINANCEIRO</t>
  </si>
  <si>
    <t>ETAPAS</t>
  </si>
  <si>
    <t>FÍSICO/ FINANCEIRO</t>
  </si>
  <si>
    <t>MÊS 1</t>
  </si>
  <si>
    <t>MÊS 2</t>
  </si>
  <si>
    <t>MÊS 3</t>
  </si>
  <si>
    <t>MÊS 4</t>
  </si>
  <si>
    <t>MÊS 5</t>
  </si>
  <si>
    <t>TOTAL</t>
  </si>
  <si>
    <t>Físico %</t>
  </si>
  <si>
    <t>Financeiro</t>
  </si>
  <si>
    <t>Responsável Técnico</t>
  </si>
  <si>
    <t>Assinatura:</t>
  </si>
  <si>
    <t>CREA:</t>
  </si>
  <si>
    <t>FOLHA Nº: 01/01</t>
  </si>
  <si>
    <t>BDI</t>
  </si>
  <si>
    <t>PREÇO UNITÁRIO S/ BDI</t>
  </si>
  <si>
    <t>PREÇO UNITÁRIO C/ BDI</t>
  </si>
  <si>
    <t>PREFEITURA MUNICIPAL DE PAPAGAIOS</t>
  </si>
  <si>
    <t>PREFEITO MUNICIPAL</t>
  </si>
  <si>
    <t>PREFEITURA MUNICIPAL DE PAPAGAIOS                    Estado de Minas Gerais</t>
  </si>
  <si>
    <t>VALOR DA OBRA</t>
  </si>
  <si>
    <t>CONTRATANTE: PREFEITURA MUNICIPAL DE PAPAGAIOS</t>
  </si>
  <si>
    <t xml:space="preserve">PLANILHA ORÇAMENTÁRIA </t>
  </si>
  <si>
    <t xml:space="preserve">ENGENHEIRO RESPONSÁVEL </t>
  </si>
  <si>
    <t>OBRA:</t>
  </si>
  <si>
    <t xml:space="preserve">Nome: </t>
  </si>
  <si>
    <t>PREFEITURA MUNICIPAL DE PAPAGAIOS                                             Estado de Minas Gerais</t>
  </si>
  <si>
    <t>PRAZO DE EXECUÇÃO: CONFORME DEMANDA</t>
  </si>
  <si>
    <t>LOCAL: DIVERSOS PRÉDIOS E ÁREAS PÚBLICAS NESTE MUNICÍPIO</t>
  </si>
  <si>
    <t>M2</t>
  </si>
  <si>
    <t>MOBILIZAÇÃO EQUIPAMENTO</t>
  </si>
  <si>
    <t>SONDAGEM</t>
  </si>
  <si>
    <t>CO-28390</t>
  </si>
  <si>
    <t>CO-28388</t>
  </si>
  <si>
    <t>M</t>
  </si>
  <si>
    <t>SONDAGEM A PERCUSSÃO COM ENSAIO DE PENETRAÇÃO PADRÃO (SPT), DIÂMETRO 2.1/2", EXCLUSIVE MOBILIZAÇÃO E DESMOBILIZAÇÃO</t>
  </si>
  <si>
    <t>MOBILIZAÇÃO E DESMOBILIZAÇÃO DE EQUIPAMENTO DE SONDAGEM A PERCUSSÃO COM ENSAIO DE PENETRAÇÃO PADRÃO (SPT) - (CUSTO FIXO)</t>
  </si>
  <si>
    <t>OBRA: EXECUÇÃO DE SERVIÇOS DE SONDAGEM SPT</t>
  </si>
  <si>
    <t>REGIÃO/MÊS DE REFERÊNCIA: CENTRAL -SEINFRA-MG-AGOSTO/2023</t>
  </si>
  <si>
    <t>DATA: 03/01/2024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</si>
</sst>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(* #,##0.00_);_(* \(#,##0.00\);_(* &quot;-&quot;??_);_(@_)"/>
    <numFmt numFmtId="165" formatCode="_(&quot;R$ &quot;* #,##0.00_);_(&quot;R$ &quot;* \(#,##0.00\);_(&quot;R$ &quot;* &quot;-&quot;??_);_(@_)"/>
    <numFmt numFmtId="166" formatCode="&quot;R$&quot;\ #,##0.00"/>
  </numFmts>
  <fonts count="20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2"/>
      <color indexed="8"/>
      <name val="Arial"/>
      <family val="2"/>
    </font>
    <font>
      <b/>
      <sz val="10"/>
      <color indexed="8"/>
      <name val="Arial"/>
      <family val="2"/>
    </font>
    <font>
      <sz val="8"/>
      <color indexed="8"/>
      <name val="Arial"/>
      <family val="2"/>
    </font>
    <font>
      <b/>
      <sz val="8"/>
      <color indexed="8"/>
      <name val="Arial"/>
      <family val="2"/>
    </font>
    <font>
      <sz val="9"/>
      <color indexed="8"/>
      <name val="Arial"/>
      <family val="2"/>
    </font>
    <font>
      <sz val="9"/>
      <name val="Arial"/>
      <family val="2"/>
    </font>
    <font>
      <b/>
      <sz val="9"/>
      <color indexed="8"/>
      <name val="Arial"/>
      <family val="2"/>
    </font>
    <font>
      <b/>
      <sz val="9"/>
      <name val="Arial"/>
      <family val="2"/>
    </font>
    <font>
      <b/>
      <sz val="14"/>
      <color indexed="8"/>
      <name val="Arial"/>
      <family val="2"/>
    </font>
    <font>
      <sz val="8"/>
      <name val="Calibri"/>
      <family val="2"/>
      <scheme val="minor"/>
    </font>
    <font>
      <b/>
      <sz val="14"/>
      <name val="Arial"/>
      <family val="2"/>
    </font>
    <font>
      <b/>
      <sz val="20"/>
      <color indexed="8"/>
      <name val="Arial"/>
      <family val="2"/>
    </font>
    <font>
      <b/>
      <sz val="16"/>
      <color indexed="8"/>
      <name val="Arial"/>
      <family val="2"/>
    </font>
    <font>
      <sz val="22"/>
      <name val="Arial"/>
      <family val="2"/>
    </font>
    <font>
      <b/>
      <sz val="9"/>
      <color rgb="FFFF000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165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</cellStyleXfs>
  <cellXfs count="160">
    <xf numFmtId="0" fontId="0" fillId="0" borderId="0" xfId="0"/>
    <xf numFmtId="0" fontId="1" fillId="0" borderId="0" xfId="1"/>
    <xf numFmtId="0" fontId="4" fillId="0" borderId="0" xfId="5" applyFont="1"/>
    <xf numFmtId="0" fontId="6" fillId="0" borderId="9" xfId="5" applyFont="1" applyBorder="1" applyAlignment="1">
      <alignment horizontal="center" vertical="center"/>
    </xf>
    <xf numFmtId="0" fontId="6" fillId="0" borderId="4" xfId="5" applyFont="1" applyBorder="1" applyAlignment="1">
      <alignment horizontal="center" vertical="center"/>
    </xf>
    <xf numFmtId="4" fontId="4" fillId="0" borderId="0" xfId="5" applyNumberFormat="1" applyFont="1"/>
    <xf numFmtId="0" fontId="8" fillId="0" borderId="0" xfId="5" applyFont="1" applyAlignment="1">
      <alignment horizontal="center" vertical="center" wrapText="1"/>
    </xf>
    <xf numFmtId="4" fontId="8" fillId="0" borderId="0" xfId="5" applyNumberFormat="1" applyFont="1" applyAlignment="1">
      <alignment horizontal="center" vertical="center" wrapText="1"/>
    </xf>
    <xf numFmtId="0" fontId="4" fillId="0" borderId="0" xfId="5" applyFont="1" applyAlignment="1">
      <alignment vertical="center"/>
    </xf>
    <xf numFmtId="0" fontId="4" fillId="0" borderId="0" xfId="5" applyFont="1" applyAlignment="1">
      <alignment horizontal="center" vertical="center"/>
    </xf>
    <xf numFmtId="0" fontId="7" fillId="0" borderId="0" xfId="5" applyFont="1" applyAlignment="1">
      <alignment vertical="center"/>
    </xf>
    <xf numFmtId="0" fontId="7" fillId="0" borderId="0" xfId="5" applyFont="1" applyAlignment="1">
      <alignment horizontal="center" vertical="center"/>
    </xf>
    <xf numFmtId="0" fontId="1" fillId="0" borderId="0" xfId="1" applyAlignment="1">
      <alignment wrapText="1"/>
    </xf>
    <xf numFmtId="0" fontId="2" fillId="4" borderId="4" xfId="1" applyFont="1" applyFill="1" applyBorder="1" applyAlignment="1">
      <alignment horizontal="left" vertical="center"/>
    </xf>
    <xf numFmtId="0" fontId="2" fillId="4" borderId="18" xfId="1" applyFont="1" applyFill="1" applyBorder="1" applyAlignment="1">
      <alignment horizontal="left" vertical="center"/>
    </xf>
    <xf numFmtId="0" fontId="2" fillId="5" borderId="13" xfId="1" applyFont="1" applyFill="1" applyBorder="1" applyAlignment="1">
      <alignment horizontal="center" vertical="center" wrapText="1"/>
    </xf>
    <xf numFmtId="0" fontId="9" fillId="0" borderId="13" xfId="1" applyFont="1" applyBorder="1" applyAlignment="1">
      <alignment horizontal="right" vertical="center" wrapText="1"/>
    </xf>
    <xf numFmtId="2" fontId="10" fillId="0" borderId="13" xfId="2" applyNumberFormat="1" applyFont="1" applyFill="1" applyBorder="1" applyAlignment="1">
      <alignment horizontal="right"/>
    </xf>
    <xf numFmtId="0" fontId="10" fillId="0" borderId="13" xfId="1" applyFont="1" applyBorder="1" applyAlignment="1">
      <alignment horizontal="right"/>
    </xf>
    <xf numFmtId="49" fontId="11" fillId="5" borderId="13" xfId="1" applyNumberFormat="1" applyFont="1" applyFill="1" applyBorder="1" applyAlignment="1">
      <alignment horizontal="center" vertical="center" wrapText="1"/>
    </xf>
    <xf numFmtId="0" fontId="1" fillId="5" borderId="13" xfId="1" applyFill="1" applyBorder="1" applyAlignment="1">
      <alignment horizontal="right"/>
    </xf>
    <xf numFmtId="10" fontId="9" fillId="0" borderId="13" xfId="1" applyNumberFormat="1" applyFont="1" applyBorder="1" applyAlignment="1">
      <alignment horizontal="right" vertical="center" wrapText="1"/>
    </xf>
    <xf numFmtId="166" fontId="9" fillId="5" borderId="13" xfId="1" applyNumberFormat="1" applyFont="1" applyFill="1" applyBorder="1" applyAlignment="1">
      <alignment horizontal="right" vertical="center" wrapText="1"/>
    </xf>
    <xf numFmtId="166" fontId="1" fillId="5" borderId="13" xfId="1" applyNumberFormat="1" applyFill="1" applyBorder="1" applyAlignment="1">
      <alignment horizontal="right"/>
    </xf>
    <xf numFmtId="166" fontId="9" fillId="3" borderId="13" xfId="1" applyNumberFormat="1" applyFont="1" applyFill="1" applyBorder="1" applyAlignment="1">
      <alignment horizontal="right" vertical="center" wrapText="1"/>
    </xf>
    <xf numFmtId="166" fontId="9" fillId="0" borderId="13" xfId="1" applyNumberFormat="1" applyFont="1" applyBorder="1" applyAlignment="1">
      <alignment horizontal="right" vertical="center" wrapText="1"/>
    </xf>
    <xf numFmtId="10" fontId="9" fillId="6" borderId="13" xfId="1" applyNumberFormat="1" applyFont="1" applyFill="1" applyBorder="1" applyAlignment="1">
      <alignment horizontal="right" vertical="center" wrapText="1"/>
    </xf>
    <xf numFmtId="0" fontId="6" fillId="0" borderId="13" xfId="5" applyFont="1" applyBorder="1" applyAlignment="1">
      <alignment horizontal="center" vertical="center"/>
    </xf>
    <xf numFmtId="0" fontId="6" fillId="0" borderId="13" xfId="5" applyFont="1" applyBorder="1" applyAlignment="1">
      <alignment horizontal="center" vertical="center" wrapText="1"/>
    </xf>
    <xf numFmtId="49" fontId="7" fillId="0" borderId="13" xfId="5" applyNumberFormat="1" applyFont="1" applyBorder="1" applyAlignment="1">
      <alignment horizontal="center" vertical="center" wrapText="1"/>
    </xf>
    <xf numFmtId="0" fontId="7" fillId="0" borderId="13" xfId="5" applyFont="1" applyBorder="1" applyAlignment="1">
      <alignment horizontal="left" vertical="center" wrapText="1"/>
    </xf>
    <xf numFmtId="2" fontId="7" fillId="0" borderId="13" xfId="6" applyNumberFormat="1" applyFont="1" applyFill="1" applyBorder="1" applyAlignment="1">
      <alignment horizontal="center" vertical="center" wrapText="1"/>
    </xf>
    <xf numFmtId="4" fontId="7" fillId="0" borderId="13" xfId="5" applyNumberFormat="1" applyFont="1" applyBorder="1" applyAlignment="1">
      <alignment horizontal="center" vertical="center" wrapText="1"/>
    </xf>
    <xf numFmtId="0" fontId="6" fillId="0" borderId="30" xfId="5" applyFont="1" applyBorder="1" applyAlignment="1">
      <alignment horizontal="left" vertical="center"/>
    </xf>
    <xf numFmtId="0" fontId="2" fillId="4" borderId="13" xfId="1" applyFont="1" applyFill="1" applyBorder="1" applyAlignment="1">
      <alignment vertical="center"/>
    </xf>
    <xf numFmtId="0" fontId="13" fillId="0" borderId="24" xfId="5" applyFont="1" applyBorder="1" applyAlignment="1">
      <alignment horizontal="center" vertical="center"/>
    </xf>
    <xf numFmtId="10" fontId="13" fillId="3" borderId="32" xfId="4" applyNumberFormat="1" applyFont="1" applyFill="1" applyBorder="1" applyAlignment="1">
      <alignment horizontal="center" vertical="center"/>
    </xf>
    <xf numFmtId="0" fontId="2" fillId="5" borderId="13" xfId="1" applyFont="1" applyFill="1" applyBorder="1" applyAlignment="1">
      <alignment horizontal="center" vertical="center"/>
    </xf>
    <xf numFmtId="49" fontId="9" fillId="0" borderId="13" xfId="1" applyNumberFormat="1" applyFont="1" applyBorder="1" applyAlignment="1">
      <alignment horizontal="center" vertical="center" wrapText="1"/>
    </xf>
    <xf numFmtId="4" fontId="17" fillId="0" borderId="31" xfId="5" applyNumberFormat="1" applyFont="1" applyBorder="1" applyAlignment="1">
      <alignment horizontal="center" vertical="center" wrapText="1"/>
    </xf>
    <xf numFmtId="0" fontId="1" fillId="0" borderId="32" xfId="1" applyBorder="1"/>
    <xf numFmtId="166" fontId="4" fillId="0" borderId="0" xfId="5" applyNumberFormat="1" applyFont="1"/>
    <xf numFmtId="0" fontId="2" fillId="0" borderId="8" xfId="1" applyFont="1" applyBorder="1"/>
    <xf numFmtId="0" fontId="1" fillId="0" borderId="9" xfId="1" applyBorder="1"/>
    <xf numFmtId="0" fontId="1" fillId="0" borderId="10" xfId="1" applyBorder="1"/>
    <xf numFmtId="0" fontId="1" fillId="0" borderId="0" xfId="1" applyBorder="1"/>
    <xf numFmtId="0" fontId="10" fillId="0" borderId="34" xfId="1" applyFont="1" applyBorder="1"/>
    <xf numFmtId="0" fontId="2" fillId="0" borderId="33" xfId="1" applyFont="1" applyBorder="1"/>
    <xf numFmtId="0" fontId="1" fillId="0" borderId="0" xfId="1" applyBorder="1" applyAlignment="1">
      <alignment wrapText="1"/>
    </xf>
    <xf numFmtId="0" fontId="1" fillId="0" borderId="34" xfId="1" applyBorder="1"/>
    <xf numFmtId="0" fontId="1" fillId="0" borderId="33" xfId="1" applyBorder="1"/>
    <xf numFmtId="0" fontId="12" fillId="0" borderId="33" xfId="1" applyFont="1" applyBorder="1"/>
    <xf numFmtId="0" fontId="2" fillId="0" borderId="0" xfId="1" applyFont="1" applyBorder="1" applyAlignment="1">
      <alignment horizontal="right"/>
    </xf>
    <xf numFmtId="0" fontId="10" fillId="0" borderId="19" xfId="1" applyFont="1" applyBorder="1"/>
    <xf numFmtId="0" fontId="10" fillId="0" borderId="7" xfId="1" applyFont="1" applyBorder="1" applyAlignment="1">
      <alignment wrapText="1"/>
    </xf>
    <xf numFmtId="0" fontId="1" fillId="0" borderId="7" xfId="1" applyBorder="1"/>
    <xf numFmtId="0" fontId="1" fillId="0" borderId="29" xfId="1" applyBorder="1"/>
    <xf numFmtId="166" fontId="2" fillId="4" borderId="14" xfId="1" applyNumberFormat="1" applyFont="1" applyFill="1" applyBorder="1" applyAlignment="1">
      <alignment vertical="center"/>
    </xf>
    <xf numFmtId="0" fontId="2" fillId="5" borderId="35" xfId="1" applyFont="1" applyFill="1" applyBorder="1" applyAlignment="1">
      <alignment horizontal="center" vertical="center"/>
    </xf>
    <xf numFmtId="0" fontId="2" fillId="5" borderId="14" xfId="1" applyFont="1" applyFill="1" applyBorder="1" applyAlignment="1">
      <alignment horizontal="center" vertical="center"/>
    </xf>
    <xf numFmtId="10" fontId="9" fillId="6" borderId="14" xfId="1" applyNumberFormat="1" applyFont="1" applyFill="1" applyBorder="1" applyAlignment="1">
      <alignment horizontal="right" vertical="center" wrapText="1"/>
    </xf>
    <xf numFmtId="166" fontId="9" fillId="3" borderId="14" xfId="1" applyNumberFormat="1" applyFont="1" applyFill="1" applyBorder="1" applyAlignment="1">
      <alignment horizontal="right" vertical="center" wrapText="1"/>
    </xf>
    <xf numFmtId="166" fontId="9" fillId="6" borderId="14" xfId="1" applyNumberFormat="1" applyFont="1" applyFill="1" applyBorder="1" applyAlignment="1">
      <alignment horizontal="right" vertical="center" wrapText="1"/>
    </xf>
    <xf numFmtId="0" fontId="10" fillId="5" borderId="14" xfId="1" applyFont="1" applyFill="1" applyBorder="1" applyAlignment="1">
      <alignment horizontal="right" vertical="center"/>
    </xf>
    <xf numFmtId="166" fontId="11" fillId="6" borderId="14" xfId="1" applyNumberFormat="1" applyFont="1" applyFill="1" applyBorder="1" applyAlignment="1">
      <alignment horizontal="right" vertical="center" wrapText="1"/>
    </xf>
    <xf numFmtId="0" fontId="1" fillId="0" borderId="33" xfId="1" applyBorder="1" applyAlignment="1">
      <alignment vertical="center"/>
    </xf>
    <xf numFmtId="0" fontId="1" fillId="0" borderId="0" xfId="1" applyBorder="1" applyAlignment="1">
      <alignment vertical="center" wrapText="1"/>
    </xf>
    <xf numFmtId="0" fontId="1" fillId="0" borderId="0" xfId="1" applyBorder="1" applyAlignment="1">
      <alignment vertical="center"/>
    </xf>
    <xf numFmtId="0" fontId="1" fillId="0" borderId="34" xfId="1" applyBorder="1" applyAlignment="1">
      <alignment vertical="center"/>
    </xf>
    <xf numFmtId="0" fontId="2" fillId="0" borderId="0" xfId="1" applyFont="1" applyBorder="1"/>
    <xf numFmtId="0" fontId="12" fillId="7" borderId="13" xfId="5" applyFont="1" applyFill="1" applyBorder="1" applyAlignment="1">
      <alignment horizontal="center" vertical="center" wrapText="1"/>
    </xf>
    <xf numFmtId="49" fontId="12" fillId="7" borderId="13" xfId="5" applyNumberFormat="1" applyFont="1" applyFill="1" applyBorder="1" applyAlignment="1">
      <alignment horizontal="center" vertical="center" wrapText="1"/>
    </xf>
    <xf numFmtId="0" fontId="12" fillId="7" borderId="13" xfId="5" applyFont="1" applyFill="1" applyBorder="1" applyAlignment="1">
      <alignment horizontal="left" vertical="center" wrapText="1"/>
    </xf>
    <xf numFmtId="2" fontId="10" fillId="7" borderId="13" xfId="6" applyNumberFormat="1" applyFont="1" applyFill="1" applyBorder="1" applyAlignment="1">
      <alignment horizontal="center" vertical="center" wrapText="1"/>
    </xf>
    <xf numFmtId="4" fontId="10" fillId="7" borderId="13" xfId="5" applyNumberFormat="1" applyFont="1" applyFill="1" applyBorder="1" applyAlignment="1">
      <alignment horizontal="center" vertical="center" wrapText="1"/>
    </xf>
    <xf numFmtId="0" fontId="10" fillId="0" borderId="38" xfId="5" applyFont="1" applyBorder="1" applyAlignment="1">
      <alignment horizontal="center" vertical="center" wrapText="1"/>
    </xf>
    <xf numFmtId="2" fontId="10" fillId="0" borderId="38" xfId="6" applyNumberFormat="1" applyFont="1" applyFill="1" applyBorder="1" applyAlignment="1">
      <alignment horizontal="center" vertical="center" wrapText="1"/>
    </xf>
    <xf numFmtId="4" fontId="10" fillId="0" borderId="38" xfId="5" applyNumberFormat="1" applyFont="1" applyFill="1" applyBorder="1" applyAlignment="1">
      <alignment horizontal="center" vertical="center" wrapText="1"/>
    </xf>
    <xf numFmtId="166" fontId="19" fillId="0" borderId="38" xfId="5" applyNumberFormat="1" applyFont="1" applyBorder="1" applyAlignment="1">
      <alignment horizontal="center" vertical="center" wrapText="1"/>
    </xf>
    <xf numFmtId="166" fontId="10" fillId="0" borderId="38" xfId="5" applyNumberFormat="1" applyFont="1" applyBorder="1" applyAlignment="1">
      <alignment horizontal="center" vertical="center" wrapText="1"/>
    </xf>
    <xf numFmtId="166" fontId="19" fillId="7" borderId="13" xfId="5" applyNumberFormat="1" applyFont="1" applyFill="1" applyBorder="1" applyAlignment="1">
      <alignment horizontal="center" vertical="center" wrapText="1"/>
    </xf>
    <xf numFmtId="2" fontId="10" fillId="2" borderId="13" xfId="6" applyNumberFormat="1" applyFont="1" applyFill="1" applyBorder="1" applyAlignment="1">
      <alignment horizontal="center" vertical="center" wrapText="1"/>
    </xf>
    <xf numFmtId="4" fontId="10" fillId="2" borderId="13" xfId="5" applyNumberFormat="1" applyFont="1" applyFill="1" applyBorder="1" applyAlignment="1">
      <alignment horizontal="center" vertical="center" wrapText="1"/>
    </xf>
    <xf numFmtId="166" fontId="19" fillId="2" borderId="13" xfId="5" applyNumberFormat="1" applyFont="1" applyFill="1" applyBorder="1" applyAlignment="1">
      <alignment horizontal="center" vertical="center" wrapText="1"/>
    </xf>
    <xf numFmtId="0" fontId="10" fillId="2" borderId="13" xfId="5" applyFont="1" applyFill="1" applyBorder="1" applyAlignment="1">
      <alignment horizontal="center" vertical="center" wrapText="1"/>
    </xf>
    <xf numFmtId="0" fontId="10" fillId="2" borderId="13" xfId="5" applyFont="1" applyFill="1" applyBorder="1" applyAlignment="1">
      <alignment horizontal="left" vertical="center" wrapText="1"/>
    </xf>
    <xf numFmtId="0" fontId="12" fillId="0" borderId="13" xfId="5" applyFont="1" applyFill="1" applyBorder="1" applyAlignment="1">
      <alignment horizontal="center" vertical="center" wrapText="1"/>
    </xf>
    <xf numFmtId="0" fontId="10" fillId="0" borderId="13" xfId="5" applyFont="1" applyFill="1" applyBorder="1" applyAlignment="1">
      <alignment horizontal="center" vertical="center" wrapText="1"/>
    </xf>
    <xf numFmtId="0" fontId="12" fillId="0" borderId="13" xfId="5" applyFont="1" applyFill="1" applyBorder="1" applyAlignment="1">
      <alignment horizontal="left" vertical="center" wrapText="1"/>
    </xf>
    <xf numFmtId="4" fontId="10" fillId="0" borderId="13" xfId="5" applyNumberFormat="1" applyFont="1" applyFill="1" applyBorder="1" applyAlignment="1">
      <alignment horizontal="center" vertical="center" wrapText="1"/>
    </xf>
    <xf numFmtId="166" fontId="19" fillId="0" borderId="13" xfId="0" applyNumberFormat="1" applyFont="1" applyFill="1" applyBorder="1" applyAlignment="1">
      <alignment horizontal="center" vertical="center"/>
    </xf>
    <xf numFmtId="166" fontId="10" fillId="0" borderId="13" xfId="5" applyNumberFormat="1" applyFont="1" applyFill="1" applyBorder="1" applyAlignment="1">
      <alignment horizontal="center" vertical="center" wrapText="1"/>
    </xf>
    <xf numFmtId="0" fontId="5" fillId="0" borderId="25" xfId="5" applyFont="1" applyBorder="1" applyAlignment="1">
      <alignment horizontal="left" vertical="top"/>
    </xf>
    <xf numFmtId="0" fontId="5" fillId="0" borderId="23" xfId="5" applyFont="1" applyBorder="1" applyAlignment="1">
      <alignment horizontal="left" vertical="top"/>
    </xf>
    <xf numFmtId="0" fontId="5" fillId="0" borderId="26" xfId="5" applyFont="1" applyBorder="1" applyAlignment="1">
      <alignment horizontal="left" vertical="top"/>
    </xf>
    <xf numFmtId="0" fontId="6" fillId="0" borderId="1" xfId="5" applyFont="1" applyBorder="1" applyAlignment="1">
      <alignment horizontal="left" vertical="center"/>
    </xf>
    <xf numFmtId="0" fontId="6" fillId="0" borderId="2" xfId="5" applyFont="1" applyBorder="1" applyAlignment="1">
      <alignment horizontal="left" vertical="center"/>
    </xf>
    <xf numFmtId="0" fontId="6" fillId="0" borderId="22" xfId="5" applyFont="1" applyBorder="1" applyAlignment="1">
      <alignment horizontal="left" vertical="center"/>
    </xf>
    <xf numFmtId="0" fontId="4" fillId="0" borderId="0" xfId="5" applyFont="1" applyAlignment="1">
      <alignment horizontal="center"/>
    </xf>
    <xf numFmtId="0" fontId="16" fillId="0" borderId="8" xfId="5" applyFont="1" applyBorder="1" applyAlignment="1">
      <alignment horizontal="center" vertical="center" wrapText="1"/>
    </xf>
    <xf numFmtId="0" fontId="6" fillId="0" borderId="9" xfId="5" applyFont="1" applyBorder="1" applyAlignment="1">
      <alignment horizontal="center" vertical="center" wrapText="1"/>
    </xf>
    <xf numFmtId="0" fontId="6" fillId="0" borderId="10" xfId="5" applyFont="1" applyBorder="1" applyAlignment="1">
      <alignment horizontal="center" vertical="center" wrapText="1"/>
    </xf>
    <xf numFmtId="0" fontId="4" fillId="0" borderId="7" xfId="5" applyFont="1" applyBorder="1" applyAlignment="1">
      <alignment horizontal="center"/>
    </xf>
    <xf numFmtId="0" fontId="17" fillId="0" borderId="11" xfId="5" applyFont="1" applyBorder="1" applyAlignment="1">
      <alignment horizontal="center" vertical="center"/>
    </xf>
    <xf numFmtId="0" fontId="17" fillId="0" borderId="12" xfId="5" applyFont="1" applyBorder="1" applyAlignment="1">
      <alignment horizontal="center" vertical="center"/>
    </xf>
    <xf numFmtId="0" fontId="17" fillId="0" borderId="3" xfId="5" applyFont="1" applyBorder="1" applyAlignment="1">
      <alignment horizontal="center" vertical="center"/>
    </xf>
    <xf numFmtId="0" fontId="6" fillId="0" borderId="6" xfId="5" applyFont="1" applyBorder="1" applyAlignment="1">
      <alignment horizontal="left" vertical="top" wrapText="1"/>
    </xf>
    <xf numFmtId="0" fontId="6" fillId="0" borderId="4" xfId="5" applyFont="1" applyBorder="1" applyAlignment="1">
      <alignment horizontal="left" vertical="top" wrapText="1"/>
    </xf>
    <xf numFmtId="0" fontId="6" fillId="0" borderId="18" xfId="5" applyFont="1" applyBorder="1" applyAlignment="1">
      <alignment horizontal="left" vertical="top" wrapText="1"/>
    </xf>
    <xf numFmtId="0" fontId="15" fillId="3" borderId="13" xfId="5" applyFont="1" applyFill="1" applyBorder="1" applyAlignment="1">
      <alignment horizontal="left" vertical="center"/>
    </xf>
    <xf numFmtId="0" fontId="15" fillId="3" borderId="17" xfId="5" applyFont="1" applyFill="1" applyBorder="1" applyAlignment="1">
      <alignment horizontal="left" vertical="center"/>
    </xf>
    <xf numFmtId="0" fontId="15" fillId="3" borderId="14" xfId="5" applyFont="1" applyFill="1" applyBorder="1" applyAlignment="1">
      <alignment horizontal="left" vertical="center"/>
    </xf>
    <xf numFmtId="0" fontId="6" fillId="0" borderId="6" xfId="5" applyFont="1" applyBorder="1" applyAlignment="1">
      <alignment horizontal="left" vertical="center" wrapText="1"/>
    </xf>
    <xf numFmtId="0" fontId="6" fillId="0" borderId="4" xfId="5" applyFont="1" applyBorder="1" applyAlignment="1">
      <alignment horizontal="left" vertical="center" wrapText="1"/>
    </xf>
    <xf numFmtId="0" fontId="6" fillId="0" borderId="18" xfId="5" applyFont="1" applyBorder="1" applyAlignment="1">
      <alignment horizontal="left" vertical="center" wrapText="1"/>
    </xf>
    <xf numFmtId="0" fontId="6" fillId="0" borderId="17" xfId="5" applyFont="1" applyBorder="1" applyAlignment="1">
      <alignment horizontal="center" vertical="center"/>
    </xf>
    <xf numFmtId="0" fontId="6" fillId="0" borderId="4" xfId="5" applyFont="1" applyBorder="1" applyAlignment="1">
      <alignment horizontal="center" vertical="center"/>
    </xf>
    <xf numFmtId="0" fontId="6" fillId="0" borderId="5" xfId="5" applyFont="1" applyBorder="1" applyAlignment="1">
      <alignment horizontal="center" vertical="center"/>
    </xf>
    <xf numFmtId="0" fontId="2" fillId="0" borderId="6" xfId="5" applyFont="1" applyBorder="1" applyAlignment="1">
      <alignment horizontal="left" vertical="center"/>
    </xf>
    <xf numFmtId="0" fontId="2" fillId="0" borderId="4" xfId="5" applyFont="1" applyBorder="1" applyAlignment="1">
      <alignment horizontal="left" vertical="center"/>
    </xf>
    <xf numFmtId="0" fontId="2" fillId="0" borderId="18" xfId="5" applyFont="1" applyBorder="1" applyAlignment="1">
      <alignment horizontal="left" vertical="center"/>
    </xf>
    <xf numFmtId="0" fontId="6" fillId="0" borderId="27" xfId="5" applyFont="1" applyBorder="1" applyAlignment="1">
      <alignment horizontal="center" vertical="center"/>
    </xf>
    <xf numFmtId="0" fontId="6" fillId="0" borderId="21" xfId="5" applyFont="1" applyBorder="1" applyAlignment="1">
      <alignment horizontal="center" vertical="center"/>
    </xf>
    <xf numFmtId="0" fontId="6" fillId="0" borderId="16" xfId="5" applyFont="1" applyBorder="1" applyAlignment="1">
      <alignment horizontal="left" vertical="center"/>
    </xf>
    <xf numFmtId="0" fontId="6" fillId="0" borderId="20" xfId="5" applyFont="1" applyBorder="1" applyAlignment="1">
      <alignment horizontal="left" vertical="center"/>
    </xf>
    <xf numFmtId="0" fontId="6" fillId="0" borderId="19" xfId="5" applyFont="1" applyBorder="1" applyAlignment="1">
      <alignment horizontal="left" vertical="center" wrapText="1"/>
    </xf>
    <xf numFmtId="0" fontId="6" fillId="0" borderId="7" xfId="5" applyFont="1" applyBorder="1" applyAlignment="1">
      <alignment horizontal="left" vertical="center" wrapText="1"/>
    </xf>
    <xf numFmtId="0" fontId="6" fillId="0" borderId="20" xfId="5" applyFont="1" applyBorder="1" applyAlignment="1">
      <alignment horizontal="left" vertical="center" wrapText="1"/>
    </xf>
    <xf numFmtId="0" fontId="4" fillId="0" borderId="28" xfId="5" applyFont="1" applyBorder="1" applyAlignment="1">
      <alignment horizontal="center" vertical="center"/>
    </xf>
    <xf numFmtId="0" fontId="4" fillId="0" borderId="0" xfId="5" applyFont="1" applyAlignment="1">
      <alignment horizontal="center" vertical="center"/>
    </xf>
    <xf numFmtId="0" fontId="7" fillId="0" borderId="15" xfId="5" applyFont="1" applyBorder="1" applyAlignment="1">
      <alignment horizontal="center" vertical="center"/>
    </xf>
    <xf numFmtId="0" fontId="7" fillId="0" borderId="0" xfId="5" applyFont="1" applyAlignment="1">
      <alignment horizontal="center" vertical="center"/>
    </xf>
    <xf numFmtId="0" fontId="6" fillId="0" borderId="0" xfId="5" applyFont="1" applyAlignment="1">
      <alignment horizontal="center" vertical="center" wrapText="1"/>
    </xf>
    <xf numFmtId="0" fontId="5" fillId="0" borderId="19" xfId="5" applyFont="1" applyBorder="1" applyAlignment="1">
      <alignment horizontal="right" vertical="center" wrapText="1"/>
    </xf>
    <xf numFmtId="0" fontId="5" fillId="0" borderId="7" xfId="5" applyFont="1" applyBorder="1" applyAlignment="1">
      <alignment horizontal="right" vertical="center" wrapText="1"/>
    </xf>
    <xf numFmtId="0" fontId="5" fillId="0" borderId="29" xfId="5" applyFont="1" applyBorder="1" applyAlignment="1">
      <alignment horizontal="right" vertical="center" wrapText="1"/>
    </xf>
    <xf numFmtId="0" fontId="4" fillId="0" borderId="0" xfId="5" applyFont="1" applyBorder="1" applyAlignment="1">
      <alignment horizontal="center" vertical="center"/>
    </xf>
    <xf numFmtId="0" fontId="7" fillId="0" borderId="0" xfId="5" applyFont="1" applyBorder="1" applyAlignment="1">
      <alignment horizontal="center" vertical="center"/>
    </xf>
    <xf numFmtId="0" fontId="18" fillId="0" borderId="8" xfId="1" applyFont="1" applyBorder="1" applyAlignment="1">
      <alignment horizontal="center" vertical="center" wrapText="1"/>
    </xf>
    <xf numFmtId="0" fontId="1" fillId="0" borderId="9" xfId="1" applyBorder="1" applyAlignment="1">
      <alignment horizontal="center" vertical="center" wrapText="1"/>
    </xf>
    <xf numFmtId="0" fontId="1" fillId="0" borderId="10" xfId="1" applyBorder="1" applyAlignment="1">
      <alignment horizontal="center" vertical="center" wrapText="1"/>
    </xf>
    <xf numFmtId="0" fontId="2" fillId="5" borderId="35" xfId="1" applyFont="1" applyFill="1" applyBorder="1" applyAlignment="1">
      <alignment horizontal="center" vertical="center"/>
    </xf>
    <xf numFmtId="0" fontId="2" fillId="0" borderId="8" xfId="1" applyFont="1" applyBorder="1" applyAlignment="1">
      <alignment horizontal="left" wrapText="1"/>
    </xf>
    <xf numFmtId="0" fontId="2" fillId="0" borderId="9" xfId="1" applyFont="1" applyBorder="1" applyAlignment="1">
      <alignment horizontal="left" wrapText="1"/>
    </xf>
    <xf numFmtId="0" fontId="2" fillId="0" borderId="10" xfId="1" applyFont="1" applyBorder="1" applyAlignment="1">
      <alignment horizontal="left" wrapText="1"/>
    </xf>
    <xf numFmtId="0" fontId="2" fillId="0" borderId="11" xfId="1" applyFont="1" applyBorder="1" applyAlignment="1">
      <alignment horizontal="center" wrapText="1"/>
    </xf>
    <xf numFmtId="0" fontId="2" fillId="0" borderId="12" xfId="1" applyFont="1" applyBorder="1" applyAlignment="1">
      <alignment horizontal="center" wrapText="1"/>
    </xf>
    <xf numFmtId="0" fontId="2" fillId="0" borderId="3" xfId="1" applyFont="1" applyBorder="1" applyAlignment="1">
      <alignment horizontal="center" wrapText="1"/>
    </xf>
    <xf numFmtId="0" fontId="1" fillId="0" borderId="35" xfId="1" applyBorder="1" applyAlignment="1">
      <alignment horizontal="center" vertical="center"/>
    </xf>
    <xf numFmtId="0" fontId="1" fillId="0" borderId="36" xfId="1" applyBorder="1" applyAlignment="1">
      <alignment horizontal="center" vertical="center"/>
    </xf>
    <xf numFmtId="0" fontId="1" fillId="0" borderId="37" xfId="1" applyBorder="1" applyAlignment="1">
      <alignment horizontal="center" vertical="center"/>
    </xf>
    <xf numFmtId="0" fontId="2" fillId="4" borderId="35" xfId="1" applyFont="1" applyFill="1" applyBorder="1" applyAlignment="1">
      <alignment horizontal="center" vertical="center"/>
    </xf>
    <xf numFmtId="0" fontId="2" fillId="4" borderId="13" xfId="1" applyFont="1" applyFill="1" applyBorder="1" applyAlignment="1">
      <alignment horizontal="center" vertical="center"/>
    </xf>
    <xf numFmtId="0" fontId="2" fillId="4" borderId="14" xfId="1" applyFont="1" applyFill="1" applyBorder="1" applyAlignment="1">
      <alignment horizontal="center" vertical="center"/>
    </xf>
    <xf numFmtId="0" fontId="2" fillId="4" borderId="35" xfId="1" applyFont="1" applyFill="1" applyBorder="1" applyAlignment="1">
      <alignment horizontal="left" vertical="center"/>
    </xf>
    <xf numFmtId="0" fontId="2" fillId="4" borderId="13" xfId="1" applyFont="1" applyFill="1" applyBorder="1" applyAlignment="1">
      <alignment horizontal="left" vertical="center"/>
    </xf>
    <xf numFmtId="0" fontId="2" fillId="4" borderId="17" xfId="1" applyFont="1" applyFill="1" applyBorder="1" applyAlignment="1">
      <alignment horizontal="left" vertical="center"/>
    </xf>
    <xf numFmtId="0" fontId="2" fillId="4" borderId="35" xfId="1" applyFont="1" applyFill="1" applyBorder="1" applyAlignment="1">
      <alignment horizontal="left" vertical="center" wrapText="1"/>
    </xf>
    <xf numFmtId="0" fontId="2" fillId="4" borderId="13" xfId="1" applyFont="1" applyFill="1" applyBorder="1" applyAlignment="1">
      <alignment horizontal="left" vertical="center" wrapText="1"/>
    </xf>
    <xf numFmtId="0" fontId="2" fillId="4" borderId="14" xfId="1" applyFont="1" applyFill="1" applyBorder="1" applyAlignment="1">
      <alignment horizontal="left" vertical="center" wrapText="1"/>
    </xf>
  </cellXfs>
  <cellStyles count="7">
    <cellStyle name="Moeda 2" xfId="3"/>
    <cellStyle name="Normal" xfId="0" builtinId="0"/>
    <cellStyle name="Normal 2" xfId="1"/>
    <cellStyle name="Normal 3" xfId="5"/>
    <cellStyle name="Porcentagem 2" xfId="4"/>
    <cellStyle name="Vírgula 2" xfId="2"/>
    <cellStyle name="Vírgula 3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133350</xdr:colOff>
      <xdr:row>0</xdr:row>
      <xdr:rowOff>47625</xdr:rowOff>
    </xdr:from>
    <xdr:to>
      <xdr:col>1</xdr:col>
      <xdr:colOff>571500</xdr:colOff>
      <xdr:row>0</xdr:row>
      <xdr:rowOff>836468</xdr:rowOff>
    </xdr:to>
    <xdr:pic>
      <xdr:nvPicPr>
        <xdr:cNvPr id="5" name="Imagem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47625"/>
          <a:ext cx="800100" cy="78884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30</xdr:row>
      <xdr:rowOff>38100</xdr:rowOff>
    </xdr:from>
    <xdr:to>
      <xdr:col>7</xdr:col>
      <xdr:colOff>1152525</xdr:colOff>
      <xdr:row>30</xdr:row>
      <xdr:rowOff>38100</xdr:rowOff>
    </xdr:to>
    <xdr:sp macro="" textlink="">
      <xdr:nvSpPr>
        <xdr:cNvPr id="4" name="Line 8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>
          <a:spLocks noChangeShapeType="1"/>
        </xdr:cNvSpPr>
      </xdr:nvSpPr>
      <xdr:spPr bwMode="auto">
        <a:xfrm>
          <a:off x="76200" y="6829425"/>
          <a:ext cx="105632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0</xdr:col>
      <xdr:colOff>1028700</xdr:colOff>
      <xdr:row>0</xdr:row>
      <xdr:rowOff>76200</xdr:rowOff>
    </xdr:from>
    <xdr:to>
      <xdr:col>0</xdr:col>
      <xdr:colOff>1892300</xdr:colOff>
      <xdr:row>0</xdr:row>
      <xdr:rowOff>927650</xdr:rowOff>
    </xdr:to>
    <xdr:pic>
      <xdr:nvPicPr>
        <xdr:cNvPr id="6" name="Imagem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28700" y="76200"/>
          <a:ext cx="863600" cy="85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4"/>
  <sheetViews>
    <sheetView showGridLines="0" showZeros="0" tabSelected="1" view="pageBreakPreview" zoomScaleNormal="100" zoomScaleSheetLayoutView="100" workbookViewId="0">
      <selection activeCell="I7" sqref="I7"/>
    </sheetView>
  </sheetViews>
  <sheetFormatPr defaultRowHeight="12.75" x14ac:dyDescent="0.2"/>
  <cols>
    <col min="1" max="1" width="5.42578125" style="2" bestFit="1" customWidth="1"/>
    <col min="2" max="2" width="10.7109375" style="2" customWidth="1"/>
    <col min="3" max="3" width="48.5703125" style="2" customWidth="1"/>
    <col min="4" max="4" width="18.42578125" style="2" customWidth="1"/>
    <col min="5" max="7" width="12.28515625" style="2" customWidth="1"/>
    <col min="8" max="8" width="19.5703125" style="2" bestFit="1" customWidth="1"/>
    <col min="9" max="9" width="18.140625" style="2" customWidth="1"/>
    <col min="10" max="256" width="9.140625" style="2"/>
    <col min="257" max="257" width="5.42578125" style="2" bestFit="1" customWidth="1"/>
    <col min="258" max="258" width="10.7109375" style="2" bestFit="1" customWidth="1"/>
    <col min="259" max="259" width="48" style="2" customWidth="1"/>
    <col min="260" max="260" width="11" style="2" customWidth="1"/>
    <col min="261" max="264" width="12.28515625" style="2" customWidth="1"/>
    <col min="265" max="265" width="18.140625" style="2" customWidth="1"/>
    <col min="266" max="512" width="9.140625" style="2"/>
    <col min="513" max="513" width="5.42578125" style="2" bestFit="1" customWidth="1"/>
    <col min="514" max="514" width="10.7109375" style="2" bestFit="1" customWidth="1"/>
    <col min="515" max="515" width="48" style="2" customWidth="1"/>
    <col min="516" max="516" width="11" style="2" customWidth="1"/>
    <col min="517" max="520" width="12.28515625" style="2" customWidth="1"/>
    <col min="521" max="521" width="18.140625" style="2" customWidth="1"/>
    <col min="522" max="768" width="9.140625" style="2"/>
    <col min="769" max="769" width="5.42578125" style="2" bestFit="1" customWidth="1"/>
    <col min="770" max="770" width="10.7109375" style="2" bestFit="1" customWidth="1"/>
    <col min="771" max="771" width="48" style="2" customWidth="1"/>
    <col min="772" max="772" width="11" style="2" customWidth="1"/>
    <col min="773" max="776" width="12.28515625" style="2" customWidth="1"/>
    <col min="777" max="777" width="18.140625" style="2" customWidth="1"/>
    <col min="778" max="1024" width="9.140625" style="2"/>
    <col min="1025" max="1025" width="5.42578125" style="2" bestFit="1" customWidth="1"/>
    <col min="1026" max="1026" width="10.7109375" style="2" bestFit="1" customWidth="1"/>
    <col min="1027" max="1027" width="48" style="2" customWidth="1"/>
    <col min="1028" max="1028" width="11" style="2" customWidth="1"/>
    <col min="1029" max="1032" width="12.28515625" style="2" customWidth="1"/>
    <col min="1033" max="1033" width="18.140625" style="2" customWidth="1"/>
    <col min="1034" max="1280" width="9.140625" style="2"/>
    <col min="1281" max="1281" width="5.42578125" style="2" bestFit="1" customWidth="1"/>
    <col min="1282" max="1282" width="10.7109375" style="2" bestFit="1" customWidth="1"/>
    <col min="1283" max="1283" width="48" style="2" customWidth="1"/>
    <col min="1284" max="1284" width="11" style="2" customWidth="1"/>
    <col min="1285" max="1288" width="12.28515625" style="2" customWidth="1"/>
    <col min="1289" max="1289" width="18.140625" style="2" customWidth="1"/>
    <col min="1290" max="1536" width="9.140625" style="2"/>
    <col min="1537" max="1537" width="5.42578125" style="2" bestFit="1" customWidth="1"/>
    <col min="1538" max="1538" width="10.7109375" style="2" bestFit="1" customWidth="1"/>
    <col min="1539" max="1539" width="48" style="2" customWidth="1"/>
    <col min="1540" max="1540" width="11" style="2" customWidth="1"/>
    <col min="1541" max="1544" width="12.28515625" style="2" customWidth="1"/>
    <col min="1545" max="1545" width="18.140625" style="2" customWidth="1"/>
    <col min="1546" max="1792" width="9.140625" style="2"/>
    <col min="1793" max="1793" width="5.42578125" style="2" bestFit="1" customWidth="1"/>
    <col min="1794" max="1794" width="10.7109375" style="2" bestFit="1" customWidth="1"/>
    <col min="1795" max="1795" width="48" style="2" customWidth="1"/>
    <col min="1796" max="1796" width="11" style="2" customWidth="1"/>
    <col min="1797" max="1800" width="12.28515625" style="2" customWidth="1"/>
    <col min="1801" max="1801" width="18.140625" style="2" customWidth="1"/>
    <col min="1802" max="2048" width="9.140625" style="2"/>
    <col min="2049" max="2049" width="5.42578125" style="2" bestFit="1" customWidth="1"/>
    <col min="2050" max="2050" width="10.7109375" style="2" bestFit="1" customWidth="1"/>
    <col min="2051" max="2051" width="48" style="2" customWidth="1"/>
    <col min="2052" max="2052" width="11" style="2" customWidth="1"/>
    <col min="2053" max="2056" width="12.28515625" style="2" customWidth="1"/>
    <col min="2057" max="2057" width="18.140625" style="2" customWidth="1"/>
    <col min="2058" max="2304" width="9.140625" style="2"/>
    <col min="2305" max="2305" width="5.42578125" style="2" bestFit="1" customWidth="1"/>
    <col min="2306" max="2306" width="10.7109375" style="2" bestFit="1" customWidth="1"/>
    <col min="2307" max="2307" width="48" style="2" customWidth="1"/>
    <col min="2308" max="2308" width="11" style="2" customWidth="1"/>
    <col min="2309" max="2312" width="12.28515625" style="2" customWidth="1"/>
    <col min="2313" max="2313" width="18.140625" style="2" customWidth="1"/>
    <col min="2314" max="2560" width="9.140625" style="2"/>
    <col min="2561" max="2561" width="5.42578125" style="2" bestFit="1" customWidth="1"/>
    <col min="2562" max="2562" width="10.7109375" style="2" bestFit="1" customWidth="1"/>
    <col min="2563" max="2563" width="48" style="2" customWidth="1"/>
    <col min="2564" max="2564" width="11" style="2" customWidth="1"/>
    <col min="2565" max="2568" width="12.28515625" style="2" customWidth="1"/>
    <col min="2569" max="2569" width="18.140625" style="2" customWidth="1"/>
    <col min="2570" max="2816" width="9.140625" style="2"/>
    <col min="2817" max="2817" width="5.42578125" style="2" bestFit="1" customWidth="1"/>
    <col min="2818" max="2818" width="10.7109375" style="2" bestFit="1" customWidth="1"/>
    <col min="2819" max="2819" width="48" style="2" customWidth="1"/>
    <col min="2820" max="2820" width="11" style="2" customWidth="1"/>
    <col min="2821" max="2824" width="12.28515625" style="2" customWidth="1"/>
    <col min="2825" max="2825" width="18.140625" style="2" customWidth="1"/>
    <col min="2826" max="3072" width="9.140625" style="2"/>
    <col min="3073" max="3073" width="5.42578125" style="2" bestFit="1" customWidth="1"/>
    <col min="3074" max="3074" width="10.7109375" style="2" bestFit="1" customWidth="1"/>
    <col min="3075" max="3075" width="48" style="2" customWidth="1"/>
    <col min="3076" max="3076" width="11" style="2" customWidth="1"/>
    <col min="3077" max="3080" width="12.28515625" style="2" customWidth="1"/>
    <col min="3081" max="3081" width="18.140625" style="2" customWidth="1"/>
    <col min="3082" max="3328" width="9.140625" style="2"/>
    <col min="3329" max="3329" width="5.42578125" style="2" bestFit="1" customWidth="1"/>
    <col min="3330" max="3330" width="10.7109375" style="2" bestFit="1" customWidth="1"/>
    <col min="3331" max="3331" width="48" style="2" customWidth="1"/>
    <col min="3332" max="3332" width="11" style="2" customWidth="1"/>
    <col min="3333" max="3336" width="12.28515625" style="2" customWidth="1"/>
    <col min="3337" max="3337" width="18.140625" style="2" customWidth="1"/>
    <col min="3338" max="3584" width="9.140625" style="2"/>
    <col min="3585" max="3585" width="5.42578125" style="2" bestFit="1" customWidth="1"/>
    <col min="3586" max="3586" width="10.7109375" style="2" bestFit="1" customWidth="1"/>
    <col min="3587" max="3587" width="48" style="2" customWidth="1"/>
    <col min="3588" max="3588" width="11" style="2" customWidth="1"/>
    <col min="3589" max="3592" width="12.28515625" style="2" customWidth="1"/>
    <col min="3593" max="3593" width="18.140625" style="2" customWidth="1"/>
    <col min="3594" max="3840" width="9.140625" style="2"/>
    <col min="3841" max="3841" width="5.42578125" style="2" bestFit="1" customWidth="1"/>
    <col min="3842" max="3842" width="10.7109375" style="2" bestFit="1" customWidth="1"/>
    <col min="3843" max="3843" width="48" style="2" customWidth="1"/>
    <col min="3844" max="3844" width="11" style="2" customWidth="1"/>
    <col min="3845" max="3848" width="12.28515625" style="2" customWidth="1"/>
    <col min="3849" max="3849" width="18.140625" style="2" customWidth="1"/>
    <col min="3850" max="4096" width="9.140625" style="2"/>
    <col min="4097" max="4097" width="5.42578125" style="2" bestFit="1" customWidth="1"/>
    <col min="4098" max="4098" width="10.7109375" style="2" bestFit="1" customWidth="1"/>
    <col min="4099" max="4099" width="48" style="2" customWidth="1"/>
    <col min="4100" max="4100" width="11" style="2" customWidth="1"/>
    <col min="4101" max="4104" width="12.28515625" style="2" customWidth="1"/>
    <col min="4105" max="4105" width="18.140625" style="2" customWidth="1"/>
    <col min="4106" max="4352" width="9.140625" style="2"/>
    <col min="4353" max="4353" width="5.42578125" style="2" bestFit="1" customWidth="1"/>
    <col min="4354" max="4354" width="10.7109375" style="2" bestFit="1" customWidth="1"/>
    <col min="4355" max="4355" width="48" style="2" customWidth="1"/>
    <col min="4356" max="4356" width="11" style="2" customWidth="1"/>
    <col min="4357" max="4360" width="12.28515625" style="2" customWidth="1"/>
    <col min="4361" max="4361" width="18.140625" style="2" customWidth="1"/>
    <col min="4362" max="4608" width="9.140625" style="2"/>
    <col min="4609" max="4609" width="5.42578125" style="2" bestFit="1" customWidth="1"/>
    <col min="4610" max="4610" width="10.7109375" style="2" bestFit="1" customWidth="1"/>
    <col min="4611" max="4611" width="48" style="2" customWidth="1"/>
    <col min="4612" max="4612" width="11" style="2" customWidth="1"/>
    <col min="4613" max="4616" width="12.28515625" style="2" customWidth="1"/>
    <col min="4617" max="4617" width="18.140625" style="2" customWidth="1"/>
    <col min="4618" max="4864" width="9.140625" style="2"/>
    <col min="4865" max="4865" width="5.42578125" style="2" bestFit="1" customWidth="1"/>
    <col min="4866" max="4866" width="10.7109375" style="2" bestFit="1" customWidth="1"/>
    <col min="4867" max="4867" width="48" style="2" customWidth="1"/>
    <col min="4868" max="4868" width="11" style="2" customWidth="1"/>
    <col min="4869" max="4872" width="12.28515625" style="2" customWidth="1"/>
    <col min="4873" max="4873" width="18.140625" style="2" customWidth="1"/>
    <col min="4874" max="5120" width="9.140625" style="2"/>
    <col min="5121" max="5121" width="5.42578125" style="2" bestFit="1" customWidth="1"/>
    <col min="5122" max="5122" width="10.7109375" style="2" bestFit="1" customWidth="1"/>
    <col min="5123" max="5123" width="48" style="2" customWidth="1"/>
    <col min="5124" max="5124" width="11" style="2" customWidth="1"/>
    <col min="5125" max="5128" width="12.28515625" style="2" customWidth="1"/>
    <col min="5129" max="5129" width="18.140625" style="2" customWidth="1"/>
    <col min="5130" max="5376" width="9.140625" style="2"/>
    <col min="5377" max="5377" width="5.42578125" style="2" bestFit="1" customWidth="1"/>
    <col min="5378" max="5378" width="10.7109375" style="2" bestFit="1" customWidth="1"/>
    <col min="5379" max="5379" width="48" style="2" customWidth="1"/>
    <col min="5380" max="5380" width="11" style="2" customWidth="1"/>
    <col min="5381" max="5384" width="12.28515625" style="2" customWidth="1"/>
    <col min="5385" max="5385" width="18.140625" style="2" customWidth="1"/>
    <col min="5386" max="5632" width="9.140625" style="2"/>
    <col min="5633" max="5633" width="5.42578125" style="2" bestFit="1" customWidth="1"/>
    <col min="5634" max="5634" width="10.7109375" style="2" bestFit="1" customWidth="1"/>
    <col min="5635" max="5635" width="48" style="2" customWidth="1"/>
    <col min="5636" max="5636" width="11" style="2" customWidth="1"/>
    <col min="5637" max="5640" width="12.28515625" style="2" customWidth="1"/>
    <col min="5641" max="5641" width="18.140625" style="2" customWidth="1"/>
    <col min="5642" max="5888" width="9.140625" style="2"/>
    <col min="5889" max="5889" width="5.42578125" style="2" bestFit="1" customWidth="1"/>
    <col min="5890" max="5890" width="10.7109375" style="2" bestFit="1" customWidth="1"/>
    <col min="5891" max="5891" width="48" style="2" customWidth="1"/>
    <col min="5892" max="5892" width="11" style="2" customWidth="1"/>
    <col min="5893" max="5896" width="12.28515625" style="2" customWidth="1"/>
    <col min="5897" max="5897" width="18.140625" style="2" customWidth="1"/>
    <col min="5898" max="6144" width="9.140625" style="2"/>
    <col min="6145" max="6145" width="5.42578125" style="2" bestFit="1" customWidth="1"/>
    <col min="6146" max="6146" width="10.7109375" style="2" bestFit="1" customWidth="1"/>
    <col min="6147" max="6147" width="48" style="2" customWidth="1"/>
    <col min="6148" max="6148" width="11" style="2" customWidth="1"/>
    <col min="6149" max="6152" width="12.28515625" style="2" customWidth="1"/>
    <col min="6153" max="6153" width="18.140625" style="2" customWidth="1"/>
    <col min="6154" max="6400" width="9.140625" style="2"/>
    <col min="6401" max="6401" width="5.42578125" style="2" bestFit="1" customWidth="1"/>
    <col min="6402" max="6402" width="10.7109375" style="2" bestFit="1" customWidth="1"/>
    <col min="6403" max="6403" width="48" style="2" customWidth="1"/>
    <col min="6404" max="6404" width="11" style="2" customWidth="1"/>
    <col min="6405" max="6408" width="12.28515625" style="2" customWidth="1"/>
    <col min="6409" max="6409" width="18.140625" style="2" customWidth="1"/>
    <col min="6410" max="6656" width="9.140625" style="2"/>
    <col min="6657" max="6657" width="5.42578125" style="2" bestFit="1" customWidth="1"/>
    <col min="6658" max="6658" width="10.7109375" style="2" bestFit="1" customWidth="1"/>
    <col min="6659" max="6659" width="48" style="2" customWidth="1"/>
    <col min="6660" max="6660" width="11" style="2" customWidth="1"/>
    <col min="6661" max="6664" width="12.28515625" style="2" customWidth="1"/>
    <col min="6665" max="6665" width="18.140625" style="2" customWidth="1"/>
    <col min="6666" max="6912" width="9.140625" style="2"/>
    <col min="6913" max="6913" width="5.42578125" style="2" bestFit="1" customWidth="1"/>
    <col min="6914" max="6914" width="10.7109375" style="2" bestFit="1" customWidth="1"/>
    <col min="6915" max="6915" width="48" style="2" customWidth="1"/>
    <col min="6916" max="6916" width="11" style="2" customWidth="1"/>
    <col min="6917" max="6920" width="12.28515625" style="2" customWidth="1"/>
    <col min="6921" max="6921" width="18.140625" style="2" customWidth="1"/>
    <col min="6922" max="7168" width="9.140625" style="2"/>
    <col min="7169" max="7169" width="5.42578125" style="2" bestFit="1" customWidth="1"/>
    <col min="7170" max="7170" width="10.7109375" style="2" bestFit="1" customWidth="1"/>
    <col min="7171" max="7171" width="48" style="2" customWidth="1"/>
    <col min="7172" max="7172" width="11" style="2" customWidth="1"/>
    <col min="7173" max="7176" width="12.28515625" style="2" customWidth="1"/>
    <col min="7177" max="7177" width="18.140625" style="2" customWidth="1"/>
    <col min="7178" max="7424" width="9.140625" style="2"/>
    <col min="7425" max="7425" width="5.42578125" style="2" bestFit="1" customWidth="1"/>
    <col min="7426" max="7426" width="10.7109375" style="2" bestFit="1" customWidth="1"/>
    <col min="7427" max="7427" width="48" style="2" customWidth="1"/>
    <col min="7428" max="7428" width="11" style="2" customWidth="1"/>
    <col min="7429" max="7432" width="12.28515625" style="2" customWidth="1"/>
    <col min="7433" max="7433" width="18.140625" style="2" customWidth="1"/>
    <col min="7434" max="7680" width="9.140625" style="2"/>
    <col min="7681" max="7681" width="5.42578125" style="2" bestFit="1" customWidth="1"/>
    <col min="7682" max="7682" width="10.7109375" style="2" bestFit="1" customWidth="1"/>
    <col min="7683" max="7683" width="48" style="2" customWidth="1"/>
    <col min="7684" max="7684" width="11" style="2" customWidth="1"/>
    <col min="7685" max="7688" width="12.28515625" style="2" customWidth="1"/>
    <col min="7689" max="7689" width="18.140625" style="2" customWidth="1"/>
    <col min="7690" max="7936" width="9.140625" style="2"/>
    <col min="7937" max="7937" width="5.42578125" style="2" bestFit="1" customWidth="1"/>
    <col min="7938" max="7938" width="10.7109375" style="2" bestFit="1" customWidth="1"/>
    <col min="7939" max="7939" width="48" style="2" customWidth="1"/>
    <col min="7940" max="7940" width="11" style="2" customWidth="1"/>
    <col min="7941" max="7944" width="12.28515625" style="2" customWidth="1"/>
    <col min="7945" max="7945" width="18.140625" style="2" customWidth="1"/>
    <col min="7946" max="8192" width="9.140625" style="2"/>
    <col min="8193" max="8193" width="5.42578125" style="2" bestFit="1" customWidth="1"/>
    <col min="8194" max="8194" width="10.7109375" style="2" bestFit="1" customWidth="1"/>
    <col min="8195" max="8195" width="48" style="2" customWidth="1"/>
    <col min="8196" max="8196" width="11" style="2" customWidth="1"/>
    <col min="8197" max="8200" width="12.28515625" style="2" customWidth="1"/>
    <col min="8201" max="8201" width="18.140625" style="2" customWidth="1"/>
    <col min="8202" max="8448" width="9.140625" style="2"/>
    <col min="8449" max="8449" width="5.42578125" style="2" bestFit="1" customWidth="1"/>
    <col min="8450" max="8450" width="10.7109375" style="2" bestFit="1" customWidth="1"/>
    <col min="8451" max="8451" width="48" style="2" customWidth="1"/>
    <col min="8452" max="8452" width="11" style="2" customWidth="1"/>
    <col min="8453" max="8456" width="12.28515625" style="2" customWidth="1"/>
    <col min="8457" max="8457" width="18.140625" style="2" customWidth="1"/>
    <col min="8458" max="8704" width="9.140625" style="2"/>
    <col min="8705" max="8705" width="5.42578125" style="2" bestFit="1" customWidth="1"/>
    <col min="8706" max="8706" width="10.7109375" style="2" bestFit="1" customWidth="1"/>
    <col min="8707" max="8707" width="48" style="2" customWidth="1"/>
    <col min="8708" max="8708" width="11" style="2" customWidth="1"/>
    <col min="8709" max="8712" width="12.28515625" style="2" customWidth="1"/>
    <col min="8713" max="8713" width="18.140625" style="2" customWidth="1"/>
    <col min="8714" max="8960" width="9.140625" style="2"/>
    <col min="8961" max="8961" width="5.42578125" style="2" bestFit="1" customWidth="1"/>
    <col min="8962" max="8962" width="10.7109375" style="2" bestFit="1" customWidth="1"/>
    <col min="8963" max="8963" width="48" style="2" customWidth="1"/>
    <col min="8964" max="8964" width="11" style="2" customWidth="1"/>
    <col min="8965" max="8968" width="12.28515625" style="2" customWidth="1"/>
    <col min="8969" max="8969" width="18.140625" style="2" customWidth="1"/>
    <col min="8970" max="9216" width="9.140625" style="2"/>
    <col min="9217" max="9217" width="5.42578125" style="2" bestFit="1" customWidth="1"/>
    <col min="9218" max="9218" width="10.7109375" style="2" bestFit="1" customWidth="1"/>
    <col min="9219" max="9219" width="48" style="2" customWidth="1"/>
    <col min="9220" max="9220" width="11" style="2" customWidth="1"/>
    <col min="9221" max="9224" width="12.28515625" style="2" customWidth="1"/>
    <col min="9225" max="9225" width="18.140625" style="2" customWidth="1"/>
    <col min="9226" max="9472" width="9.140625" style="2"/>
    <col min="9473" max="9473" width="5.42578125" style="2" bestFit="1" customWidth="1"/>
    <col min="9474" max="9474" width="10.7109375" style="2" bestFit="1" customWidth="1"/>
    <col min="9475" max="9475" width="48" style="2" customWidth="1"/>
    <col min="9476" max="9476" width="11" style="2" customWidth="1"/>
    <col min="9477" max="9480" width="12.28515625" style="2" customWidth="1"/>
    <col min="9481" max="9481" width="18.140625" style="2" customWidth="1"/>
    <col min="9482" max="9728" width="9.140625" style="2"/>
    <col min="9729" max="9729" width="5.42578125" style="2" bestFit="1" customWidth="1"/>
    <col min="9730" max="9730" width="10.7109375" style="2" bestFit="1" customWidth="1"/>
    <col min="9731" max="9731" width="48" style="2" customWidth="1"/>
    <col min="9732" max="9732" width="11" style="2" customWidth="1"/>
    <col min="9733" max="9736" width="12.28515625" style="2" customWidth="1"/>
    <col min="9737" max="9737" width="18.140625" style="2" customWidth="1"/>
    <col min="9738" max="9984" width="9.140625" style="2"/>
    <col min="9985" max="9985" width="5.42578125" style="2" bestFit="1" customWidth="1"/>
    <col min="9986" max="9986" width="10.7109375" style="2" bestFit="1" customWidth="1"/>
    <col min="9987" max="9987" width="48" style="2" customWidth="1"/>
    <col min="9988" max="9988" width="11" style="2" customWidth="1"/>
    <col min="9989" max="9992" width="12.28515625" style="2" customWidth="1"/>
    <col min="9993" max="9993" width="18.140625" style="2" customWidth="1"/>
    <col min="9994" max="10240" width="9.140625" style="2"/>
    <col min="10241" max="10241" width="5.42578125" style="2" bestFit="1" customWidth="1"/>
    <col min="10242" max="10242" width="10.7109375" style="2" bestFit="1" customWidth="1"/>
    <col min="10243" max="10243" width="48" style="2" customWidth="1"/>
    <col min="10244" max="10244" width="11" style="2" customWidth="1"/>
    <col min="10245" max="10248" width="12.28515625" style="2" customWidth="1"/>
    <col min="10249" max="10249" width="18.140625" style="2" customWidth="1"/>
    <col min="10250" max="10496" width="9.140625" style="2"/>
    <col min="10497" max="10497" width="5.42578125" style="2" bestFit="1" customWidth="1"/>
    <col min="10498" max="10498" width="10.7109375" style="2" bestFit="1" customWidth="1"/>
    <col min="10499" max="10499" width="48" style="2" customWidth="1"/>
    <col min="10500" max="10500" width="11" style="2" customWidth="1"/>
    <col min="10501" max="10504" width="12.28515625" style="2" customWidth="1"/>
    <col min="10505" max="10505" width="18.140625" style="2" customWidth="1"/>
    <col min="10506" max="10752" width="9.140625" style="2"/>
    <col min="10753" max="10753" width="5.42578125" style="2" bestFit="1" customWidth="1"/>
    <col min="10754" max="10754" width="10.7109375" style="2" bestFit="1" customWidth="1"/>
    <col min="10755" max="10755" width="48" style="2" customWidth="1"/>
    <col min="10756" max="10756" width="11" style="2" customWidth="1"/>
    <col min="10757" max="10760" width="12.28515625" style="2" customWidth="1"/>
    <col min="10761" max="10761" width="18.140625" style="2" customWidth="1"/>
    <col min="10762" max="11008" width="9.140625" style="2"/>
    <col min="11009" max="11009" width="5.42578125" style="2" bestFit="1" customWidth="1"/>
    <col min="11010" max="11010" width="10.7109375" style="2" bestFit="1" customWidth="1"/>
    <col min="11011" max="11011" width="48" style="2" customWidth="1"/>
    <col min="11012" max="11012" width="11" style="2" customWidth="1"/>
    <col min="11013" max="11016" width="12.28515625" style="2" customWidth="1"/>
    <col min="11017" max="11017" width="18.140625" style="2" customWidth="1"/>
    <col min="11018" max="11264" width="9.140625" style="2"/>
    <col min="11265" max="11265" width="5.42578125" style="2" bestFit="1" customWidth="1"/>
    <col min="11266" max="11266" width="10.7109375" style="2" bestFit="1" customWidth="1"/>
    <col min="11267" max="11267" width="48" style="2" customWidth="1"/>
    <col min="11268" max="11268" width="11" style="2" customWidth="1"/>
    <col min="11269" max="11272" width="12.28515625" style="2" customWidth="1"/>
    <col min="11273" max="11273" width="18.140625" style="2" customWidth="1"/>
    <col min="11274" max="11520" width="9.140625" style="2"/>
    <col min="11521" max="11521" width="5.42578125" style="2" bestFit="1" customWidth="1"/>
    <col min="11522" max="11522" width="10.7109375" style="2" bestFit="1" customWidth="1"/>
    <col min="11523" max="11523" width="48" style="2" customWidth="1"/>
    <col min="11524" max="11524" width="11" style="2" customWidth="1"/>
    <col min="11525" max="11528" width="12.28515625" style="2" customWidth="1"/>
    <col min="11529" max="11529" width="18.140625" style="2" customWidth="1"/>
    <col min="11530" max="11776" width="9.140625" style="2"/>
    <col min="11777" max="11777" width="5.42578125" style="2" bestFit="1" customWidth="1"/>
    <col min="11778" max="11778" width="10.7109375" style="2" bestFit="1" customWidth="1"/>
    <col min="11779" max="11779" width="48" style="2" customWidth="1"/>
    <col min="11780" max="11780" width="11" style="2" customWidth="1"/>
    <col min="11781" max="11784" width="12.28515625" style="2" customWidth="1"/>
    <col min="11785" max="11785" width="18.140625" style="2" customWidth="1"/>
    <col min="11786" max="12032" width="9.140625" style="2"/>
    <col min="12033" max="12033" width="5.42578125" style="2" bestFit="1" customWidth="1"/>
    <col min="12034" max="12034" width="10.7109375" style="2" bestFit="1" customWidth="1"/>
    <col min="12035" max="12035" width="48" style="2" customWidth="1"/>
    <col min="12036" max="12036" width="11" style="2" customWidth="1"/>
    <col min="12037" max="12040" width="12.28515625" style="2" customWidth="1"/>
    <col min="12041" max="12041" width="18.140625" style="2" customWidth="1"/>
    <col min="12042" max="12288" width="9.140625" style="2"/>
    <col min="12289" max="12289" width="5.42578125" style="2" bestFit="1" customWidth="1"/>
    <col min="12290" max="12290" width="10.7109375" style="2" bestFit="1" customWidth="1"/>
    <col min="12291" max="12291" width="48" style="2" customWidth="1"/>
    <col min="12292" max="12292" width="11" style="2" customWidth="1"/>
    <col min="12293" max="12296" width="12.28515625" style="2" customWidth="1"/>
    <col min="12297" max="12297" width="18.140625" style="2" customWidth="1"/>
    <col min="12298" max="12544" width="9.140625" style="2"/>
    <col min="12545" max="12545" width="5.42578125" style="2" bestFit="1" customWidth="1"/>
    <col min="12546" max="12546" width="10.7109375" style="2" bestFit="1" customWidth="1"/>
    <col min="12547" max="12547" width="48" style="2" customWidth="1"/>
    <col min="12548" max="12548" width="11" style="2" customWidth="1"/>
    <col min="12549" max="12552" width="12.28515625" style="2" customWidth="1"/>
    <col min="12553" max="12553" width="18.140625" style="2" customWidth="1"/>
    <col min="12554" max="12800" width="9.140625" style="2"/>
    <col min="12801" max="12801" width="5.42578125" style="2" bestFit="1" customWidth="1"/>
    <col min="12802" max="12802" width="10.7109375" style="2" bestFit="1" customWidth="1"/>
    <col min="12803" max="12803" width="48" style="2" customWidth="1"/>
    <col min="12804" max="12804" width="11" style="2" customWidth="1"/>
    <col min="12805" max="12808" width="12.28515625" style="2" customWidth="1"/>
    <col min="12809" max="12809" width="18.140625" style="2" customWidth="1"/>
    <col min="12810" max="13056" width="9.140625" style="2"/>
    <col min="13057" max="13057" width="5.42578125" style="2" bestFit="1" customWidth="1"/>
    <col min="13058" max="13058" width="10.7109375" style="2" bestFit="1" customWidth="1"/>
    <col min="13059" max="13059" width="48" style="2" customWidth="1"/>
    <col min="13060" max="13060" width="11" style="2" customWidth="1"/>
    <col min="13061" max="13064" width="12.28515625" style="2" customWidth="1"/>
    <col min="13065" max="13065" width="18.140625" style="2" customWidth="1"/>
    <col min="13066" max="13312" width="9.140625" style="2"/>
    <col min="13313" max="13313" width="5.42578125" style="2" bestFit="1" customWidth="1"/>
    <col min="13314" max="13314" width="10.7109375" style="2" bestFit="1" customWidth="1"/>
    <col min="13315" max="13315" width="48" style="2" customWidth="1"/>
    <col min="13316" max="13316" width="11" style="2" customWidth="1"/>
    <col min="13317" max="13320" width="12.28515625" style="2" customWidth="1"/>
    <col min="13321" max="13321" width="18.140625" style="2" customWidth="1"/>
    <col min="13322" max="13568" width="9.140625" style="2"/>
    <col min="13569" max="13569" width="5.42578125" style="2" bestFit="1" customWidth="1"/>
    <col min="13570" max="13570" width="10.7109375" style="2" bestFit="1" customWidth="1"/>
    <col min="13571" max="13571" width="48" style="2" customWidth="1"/>
    <col min="13572" max="13572" width="11" style="2" customWidth="1"/>
    <col min="13573" max="13576" width="12.28515625" style="2" customWidth="1"/>
    <col min="13577" max="13577" width="18.140625" style="2" customWidth="1"/>
    <col min="13578" max="13824" width="9.140625" style="2"/>
    <col min="13825" max="13825" width="5.42578125" style="2" bestFit="1" customWidth="1"/>
    <col min="13826" max="13826" width="10.7109375" style="2" bestFit="1" customWidth="1"/>
    <col min="13827" max="13827" width="48" style="2" customWidth="1"/>
    <col min="13828" max="13828" width="11" style="2" customWidth="1"/>
    <col min="13829" max="13832" width="12.28515625" style="2" customWidth="1"/>
    <col min="13833" max="13833" width="18.140625" style="2" customWidth="1"/>
    <col min="13834" max="14080" width="9.140625" style="2"/>
    <col min="14081" max="14081" width="5.42578125" style="2" bestFit="1" customWidth="1"/>
    <col min="14082" max="14082" width="10.7109375" style="2" bestFit="1" customWidth="1"/>
    <col min="14083" max="14083" width="48" style="2" customWidth="1"/>
    <col min="14084" max="14084" width="11" style="2" customWidth="1"/>
    <col min="14085" max="14088" width="12.28515625" style="2" customWidth="1"/>
    <col min="14089" max="14089" width="18.140625" style="2" customWidth="1"/>
    <col min="14090" max="14336" width="9.140625" style="2"/>
    <col min="14337" max="14337" width="5.42578125" style="2" bestFit="1" customWidth="1"/>
    <col min="14338" max="14338" width="10.7109375" style="2" bestFit="1" customWidth="1"/>
    <col min="14339" max="14339" width="48" style="2" customWidth="1"/>
    <col min="14340" max="14340" width="11" style="2" customWidth="1"/>
    <col min="14341" max="14344" width="12.28515625" style="2" customWidth="1"/>
    <col min="14345" max="14345" width="18.140625" style="2" customWidth="1"/>
    <col min="14346" max="14592" width="9.140625" style="2"/>
    <col min="14593" max="14593" width="5.42578125" style="2" bestFit="1" customWidth="1"/>
    <col min="14594" max="14594" width="10.7109375" style="2" bestFit="1" customWidth="1"/>
    <col min="14595" max="14595" width="48" style="2" customWidth="1"/>
    <col min="14596" max="14596" width="11" style="2" customWidth="1"/>
    <col min="14597" max="14600" width="12.28515625" style="2" customWidth="1"/>
    <col min="14601" max="14601" width="18.140625" style="2" customWidth="1"/>
    <col min="14602" max="14848" width="9.140625" style="2"/>
    <col min="14849" max="14849" width="5.42578125" style="2" bestFit="1" customWidth="1"/>
    <col min="14850" max="14850" width="10.7109375" style="2" bestFit="1" customWidth="1"/>
    <col min="14851" max="14851" width="48" style="2" customWidth="1"/>
    <col min="14852" max="14852" width="11" style="2" customWidth="1"/>
    <col min="14853" max="14856" width="12.28515625" style="2" customWidth="1"/>
    <col min="14857" max="14857" width="18.140625" style="2" customWidth="1"/>
    <col min="14858" max="15104" width="9.140625" style="2"/>
    <col min="15105" max="15105" width="5.42578125" style="2" bestFit="1" customWidth="1"/>
    <col min="15106" max="15106" width="10.7109375" style="2" bestFit="1" customWidth="1"/>
    <col min="15107" max="15107" width="48" style="2" customWidth="1"/>
    <col min="15108" max="15108" width="11" style="2" customWidth="1"/>
    <col min="15109" max="15112" width="12.28515625" style="2" customWidth="1"/>
    <col min="15113" max="15113" width="18.140625" style="2" customWidth="1"/>
    <col min="15114" max="15360" width="9.140625" style="2"/>
    <col min="15361" max="15361" width="5.42578125" style="2" bestFit="1" customWidth="1"/>
    <col min="15362" max="15362" width="10.7109375" style="2" bestFit="1" customWidth="1"/>
    <col min="15363" max="15363" width="48" style="2" customWidth="1"/>
    <col min="15364" max="15364" width="11" style="2" customWidth="1"/>
    <col min="15365" max="15368" width="12.28515625" style="2" customWidth="1"/>
    <col min="15369" max="15369" width="18.140625" style="2" customWidth="1"/>
    <col min="15370" max="15616" width="9.140625" style="2"/>
    <col min="15617" max="15617" width="5.42578125" style="2" bestFit="1" customWidth="1"/>
    <col min="15618" max="15618" width="10.7109375" style="2" bestFit="1" customWidth="1"/>
    <col min="15619" max="15619" width="48" style="2" customWidth="1"/>
    <col min="15620" max="15620" width="11" style="2" customWidth="1"/>
    <col min="15621" max="15624" width="12.28515625" style="2" customWidth="1"/>
    <col min="15625" max="15625" width="18.140625" style="2" customWidth="1"/>
    <col min="15626" max="15872" width="9.140625" style="2"/>
    <col min="15873" max="15873" width="5.42578125" style="2" bestFit="1" customWidth="1"/>
    <col min="15874" max="15874" width="10.7109375" style="2" bestFit="1" customWidth="1"/>
    <col min="15875" max="15875" width="48" style="2" customWidth="1"/>
    <col min="15876" max="15876" width="11" style="2" customWidth="1"/>
    <col min="15877" max="15880" width="12.28515625" style="2" customWidth="1"/>
    <col min="15881" max="15881" width="18.140625" style="2" customWidth="1"/>
    <col min="15882" max="16128" width="9.140625" style="2"/>
    <col min="16129" max="16129" width="5.42578125" style="2" bestFit="1" customWidth="1"/>
    <col min="16130" max="16130" width="10.7109375" style="2" bestFit="1" customWidth="1"/>
    <col min="16131" max="16131" width="48" style="2" customWidth="1"/>
    <col min="16132" max="16132" width="11" style="2" customWidth="1"/>
    <col min="16133" max="16136" width="12.28515625" style="2" customWidth="1"/>
    <col min="16137" max="16137" width="18.140625" style="2" customWidth="1"/>
    <col min="16138" max="16384" width="9.140625" style="2"/>
  </cols>
  <sheetData>
    <row r="1" spans="1:11" ht="67.5" customHeight="1" thickBot="1" x14ac:dyDescent="0.25">
      <c r="A1" s="98"/>
      <c r="B1" s="98"/>
      <c r="C1" s="99" t="s">
        <v>43</v>
      </c>
      <c r="D1" s="100"/>
      <c r="E1" s="100"/>
      <c r="F1" s="100"/>
      <c r="G1" s="100"/>
      <c r="H1" s="101"/>
    </row>
    <row r="2" spans="1:11" ht="3.75" customHeight="1" thickBot="1" x14ac:dyDescent="0.25">
      <c r="A2" s="102"/>
      <c r="B2" s="102"/>
      <c r="C2" s="102"/>
      <c r="D2" s="102"/>
      <c r="E2" s="102"/>
      <c r="F2" s="102"/>
      <c r="G2" s="102"/>
      <c r="H2" s="102"/>
    </row>
    <row r="3" spans="1:11" ht="20.100000000000001" customHeight="1" thickBot="1" x14ac:dyDescent="0.25">
      <c r="A3" s="103" t="s">
        <v>39</v>
      </c>
      <c r="B3" s="104"/>
      <c r="C3" s="104"/>
      <c r="D3" s="104"/>
      <c r="E3" s="104"/>
      <c r="F3" s="104"/>
      <c r="G3" s="104"/>
      <c r="H3" s="105"/>
    </row>
    <row r="4" spans="1:11" ht="3.75" customHeight="1" thickBot="1" x14ac:dyDescent="0.25">
      <c r="A4" s="3"/>
      <c r="B4" s="3"/>
      <c r="C4" s="3"/>
      <c r="D4" s="3"/>
      <c r="E4" s="3"/>
      <c r="F4" s="3"/>
      <c r="G4" s="3"/>
      <c r="H4" s="3"/>
    </row>
    <row r="5" spans="1:11" ht="20.100000000000001" customHeight="1" x14ac:dyDescent="0.2">
      <c r="A5" s="92" t="s">
        <v>34</v>
      </c>
      <c r="B5" s="93"/>
      <c r="C5" s="93"/>
      <c r="D5" s="93"/>
      <c r="E5" s="94"/>
      <c r="F5" s="95" t="s">
        <v>30</v>
      </c>
      <c r="G5" s="96"/>
      <c r="H5" s="97"/>
    </row>
    <row r="6" spans="1:11" ht="18" x14ac:dyDescent="0.2">
      <c r="A6" s="106" t="s">
        <v>54</v>
      </c>
      <c r="B6" s="107"/>
      <c r="C6" s="107"/>
      <c r="D6" s="107"/>
      <c r="E6" s="108"/>
      <c r="F6" s="109" t="s">
        <v>56</v>
      </c>
      <c r="G6" s="110"/>
      <c r="H6" s="111"/>
    </row>
    <row r="7" spans="1:11" ht="33" customHeight="1" x14ac:dyDescent="0.2">
      <c r="A7" s="112" t="s">
        <v>45</v>
      </c>
      <c r="B7" s="113"/>
      <c r="C7" s="113"/>
      <c r="D7" s="114"/>
      <c r="E7" s="115" t="s">
        <v>3</v>
      </c>
      <c r="F7" s="116"/>
      <c r="G7" s="116"/>
      <c r="H7" s="117"/>
    </row>
    <row r="8" spans="1:11" ht="20.100000000000001" customHeight="1" thickBot="1" x14ac:dyDescent="0.25">
      <c r="A8" s="118" t="s">
        <v>55</v>
      </c>
      <c r="B8" s="119"/>
      <c r="C8" s="119"/>
      <c r="D8" s="120"/>
      <c r="E8" s="121" t="s">
        <v>4</v>
      </c>
      <c r="F8" s="123" t="s">
        <v>5</v>
      </c>
      <c r="G8" s="4" t="s">
        <v>6</v>
      </c>
      <c r="H8" s="33" t="s">
        <v>7</v>
      </c>
      <c r="I8" s="5"/>
    </row>
    <row r="9" spans="1:11" ht="20.100000000000001" customHeight="1" thickBot="1" x14ac:dyDescent="0.25">
      <c r="A9" s="125" t="s">
        <v>44</v>
      </c>
      <c r="B9" s="126"/>
      <c r="C9" s="126"/>
      <c r="D9" s="127"/>
      <c r="E9" s="122"/>
      <c r="F9" s="124"/>
      <c r="G9" s="35" t="s">
        <v>31</v>
      </c>
      <c r="H9" s="36">
        <v>0.18060000000000001</v>
      </c>
      <c r="K9" s="5"/>
    </row>
    <row r="10" spans="1:11" ht="3.75" customHeight="1" x14ac:dyDescent="0.2">
      <c r="A10" s="132"/>
      <c r="B10" s="132"/>
      <c r="C10" s="132"/>
      <c r="D10" s="132"/>
      <c r="E10" s="132"/>
      <c r="F10" s="132"/>
      <c r="G10" s="132"/>
      <c r="H10" s="132"/>
    </row>
    <row r="11" spans="1:11" ht="38.25" x14ac:dyDescent="0.2">
      <c r="A11" s="27" t="s">
        <v>0</v>
      </c>
      <c r="B11" s="27" t="s">
        <v>8</v>
      </c>
      <c r="C11" s="27" t="s">
        <v>9</v>
      </c>
      <c r="D11" s="27" t="s">
        <v>10</v>
      </c>
      <c r="E11" s="27" t="s">
        <v>11</v>
      </c>
      <c r="F11" s="28" t="s">
        <v>32</v>
      </c>
      <c r="G11" s="28" t="s">
        <v>33</v>
      </c>
      <c r="H11" s="28" t="s">
        <v>12</v>
      </c>
    </row>
    <row r="12" spans="1:11" x14ac:dyDescent="0.2">
      <c r="A12" s="70">
        <v>1</v>
      </c>
      <c r="B12" s="71"/>
      <c r="C12" s="72" t="s">
        <v>47</v>
      </c>
      <c r="D12" s="73"/>
      <c r="E12" s="74"/>
      <c r="F12" s="74"/>
      <c r="G12" s="74"/>
      <c r="H12" s="74"/>
    </row>
    <row r="13" spans="1:11" ht="36" x14ac:dyDescent="0.2">
      <c r="A13" s="75" t="s">
        <v>2</v>
      </c>
      <c r="B13" s="85" t="s">
        <v>49</v>
      </c>
      <c r="C13" s="85" t="s">
        <v>53</v>
      </c>
      <c r="D13" s="76" t="s">
        <v>46</v>
      </c>
      <c r="E13" s="77">
        <v>10</v>
      </c>
      <c r="F13" s="78">
        <v>850</v>
      </c>
      <c r="G13" s="79">
        <f>F13*1.2875</f>
        <v>1094.375</v>
      </c>
      <c r="H13" s="79"/>
    </row>
    <row r="14" spans="1:11" x14ac:dyDescent="0.2">
      <c r="A14" s="70">
        <v>2</v>
      </c>
      <c r="B14" s="71"/>
      <c r="C14" s="72" t="s">
        <v>48</v>
      </c>
      <c r="D14" s="73"/>
      <c r="E14" s="74"/>
      <c r="F14" s="80"/>
      <c r="G14" s="80"/>
      <c r="H14" s="80"/>
      <c r="I14" s="41"/>
    </row>
    <row r="15" spans="1:11" ht="36" x14ac:dyDescent="0.2">
      <c r="A15" s="84" t="s">
        <v>13</v>
      </c>
      <c r="B15" s="85" t="s">
        <v>50</v>
      </c>
      <c r="C15" s="85" t="s">
        <v>52</v>
      </c>
      <c r="D15" s="81" t="s">
        <v>51</v>
      </c>
      <c r="E15" s="82">
        <v>100</v>
      </c>
      <c r="F15" s="83">
        <v>72.5</v>
      </c>
      <c r="G15" s="79">
        <f>F15*1.2875</f>
        <v>93.34375</v>
      </c>
      <c r="H15" s="79"/>
      <c r="I15" s="41"/>
    </row>
    <row r="16" spans="1:11" x14ac:dyDescent="0.2">
      <c r="A16" s="86"/>
      <c r="B16" s="87"/>
      <c r="C16" s="88"/>
      <c r="D16" s="87"/>
      <c r="E16" s="89"/>
      <c r="F16" s="90"/>
      <c r="G16" s="90"/>
      <c r="H16" s="91"/>
      <c r="I16" s="41"/>
    </row>
    <row r="17" spans="1:8" ht="18" customHeight="1" x14ac:dyDescent="0.2">
      <c r="A17" s="29"/>
      <c r="B17" s="29"/>
      <c r="C17" s="30"/>
      <c r="D17" s="31"/>
      <c r="E17" s="32"/>
      <c r="F17" s="32"/>
      <c r="G17" s="32">
        <f>F17*$H$9</f>
        <v>0</v>
      </c>
      <c r="H17" s="32">
        <f>E17*G17</f>
        <v>0</v>
      </c>
    </row>
    <row r="18" spans="1:8" ht="18" customHeight="1" thickBot="1" x14ac:dyDescent="0.25">
      <c r="A18" s="133" t="s">
        <v>14</v>
      </c>
      <c r="B18" s="134"/>
      <c r="C18" s="134"/>
      <c r="D18" s="134"/>
      <c r="E18" s="134"/>
      <c r="F18" s="134"/>
      <c r="G18" s="135"/>
      <c r="H18" s="39">
        <f>SUM(H12:H17)</f>
        <v>0</v>
      </c>
    </row>
    <row r="19" spans="1:8" ht="18" customHeight="1" x14ac:dyDescent="0.2"/>
    <row r="20" spans="1:8" ht="18" customHeight="1" x14ac:dyDescent="0.2"/>
    <row r="21" spans="1:8" ht="0.75" customHeight="1" x14ac:dyDescent="0.2">
      <c r="A21" s="6"/>
      <c r="B21" s="6"/>
      <c r="C21" s="6"/>
      <c r="D21" s="6"/>
      <c r="E21" s="6"/>
      <c r="F21" s="6"/>
      <c r="G21" s="6"/>
      <c r="H21" s="7"/>
    </row>
    <row r="22" spans="1:8" ht="11.25" hidden="1" customHeight="1" x14ac:dyDescent="0.2">
      <c r="A22" s="8"/>
      <c r="B22" s="8"/>
      <c r="C22" s="8"/>
      <c r="D22" s="8"/>
      <c r="E22" s="8"/>
      <c r="F22" s="8"/>
      <c r="G22" s="8"/>
      <c r="H22" s="8"/>
    </row>
    <row r="23" spans="1:8" ht="11.25" hidden="1" customHeight="1" x14ac:dyDescent="0.2">
      <c r="A23" s="8"/>
      <c r="B23" s="136"/>
      <c r="C23" s="136"/>
      <c r="D23" s="8"/>
      <c r="E23" s="136" t="s">
        <v>15</v>
      </c>
      <c r="F23" s="136"/>
      <c r="G23" s="9"/>
      <c r="H23" s="8"/>
    </row>
    <row r="24" spans="1:8" x14ac:dyDescent="0.2">
      <c r="A24" s="10"/>
      <c r="B24" s="130" t="s">
        <v>40</v>
      </c>
      <c r="C24" s="130"/>
      <c r="D24" s="10"/>
      <c r="E24" s="137"/>
      <c r="F24" s="137"/>
      <c r="G24" s="11"/>
      <c r="H24" s="10"/>
    </row>
    <row r="25" spans="1:8" hidden="1" x14ac:dyDescent="0.2"/>
    <row r="26" spans="1:8" ht="15" x14ac:dyDescent="0.25">
      <c r="A26"/>
      <c r="B26"/>
      <c r="C26"/>
      <c r="D26"/>
      <c r="E26"/>
      <c r="F26"/>
      <c r="G26"/>
      <c r="H26"/>
    </row>
    <row r="27" spans="1:8" ht="15" x14ac:dyDescent="0.25">
      <c r="A27"/>
      <c r="B27"/>
      <c r="C27"/>
      <c r="D27"/>
      <c r="E27"/>
      <c r="F27"/>
      <c r="G27"/>
      <c r="H27"/>
    </row>
    <row r="28" spans="1:8" ht="1.5" customHeight="1" x14ac:dyDescent="0.2">
      <c r="A28" s="8"/>
      <c r="B28" s="128"/>
      <c r="C28" s="128"/>
      <c r="D28" s="8"/>
      <c r="E28" s="129"/>
      <c r="F28" s="129"/>
      <c r="G28" s="9"/>
      <c r="H28" s="8"/>
    </row>
    <row r="29" spans="1:8" x14ac:dyDescent="0.2">
      <c r="A29" s="10"/>
      <c r="B29" s="130" t="s">
        <v>35</v>
      </c>
      <c r="C29" s="130"/>
      <c r="D29" s="10"/>
      <c r="E29" s="131"/>
      <c r="F29" s="131"/>
      <c r="G29" s="11"/>
      <c r="H29" s="10"/>
    </row>
    <row r="30" spans="1:8" ht="12" customHeight="1" x14ac:dyDescent="0.2"/>
    <row r="31" spans="1:8" ht="11.25" customHeight="1" x14ac:dyDescent="0.2"/>
    <row r="32" spans="1:8" ht="12" customHeight="1" x14ac:dyDescent="0.2"/>
    <row r="33" ht="14.1" customHeight="1" x14ac:dyDescent="0.2"/>
    <row r="34" ht="4.5" customHeight="1" x14ac:dyDescent="0.2"/>
  </sheetData>
  <mergeCells count="24">
    <mergeCell ref="B28:C28"/>
    <mergeCell ref="E28:F28"/>
    <mergeCell ref="B29:C29"/>
    <mergeCell ref="E29:F29"/>
    <mergeCell ref="A10:H10"/>
    <mergeCell ref="A18:G18"/>
    <mergeCell ref="B23:C23"/>
    <mergeCell ref="E23:F23"/>
    <mergeCell ref="B24:C24"/>
    <mergeCell ref="E24:F24"/>
    <mergeCell ref="A6:E6"/>
    <mergeCell ref="F6:H6"/>
    <mergeCell ref="A7:D7"/>
    <mergeCell ref="E7:H7"/>
    <mergeCell ref="A8:D8"/>
    <mergeCell ref="E8:E9"/>
    <mergeCell ref="F8:F9"/>
    <mergeCell ref="A9:D9"/>
    <mergeCell ref="A5:E5"/>
    <mergeCell ref="F5:H5"/>
    <mergeCell ref="A1:B1"/>
    <mergeCell ref="C1:H1"/>
    <mergeCell ref="A2:H2"/>
    <mergeCell ref="A3:H3"/>
  </mergeCells>
  <phoneticPr fontId="14" type="noConversion"/>
  <pageMargins left="0.25" right="0.25" top="0.75" bottom="0.75" header="0.3" footer="0.3"/>
  <pageSetup paperSize="9" scale="70" fitToHeight="0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4"/>
  <sheetViews>
    <sheetView topLeftCell="A2" zoomScale="75" workbookViewId="0">
      <selection activeCell="K26" sqref="K26"/>
    </sheetView>
  </sheetViews>
  <sheetFormatPr defaultRowHeight="12.75" x14ac:dyDescent="0.2"/>
  <cols>
    <col min="1" max="1" width="43" style="1" customWidth="1"/>
    <col min="2" max="2" width="20.7109375" style="12" customWidth="1"/>
    <col min="3" max="7" width="15.7109375" style="1" customWidth="1"/>
    <col min="8" max="8" width="17.7109375" style="1" customWidth="1"/>
    <col min="9" max="256" width="9.140625" style="1"/>
    <col min="257" max="257" width="43" style="1" customWidth="1"/>
    <col min="258" max="258" width="20.7109375" style="1" customWidth="1"/>
    <col min="259" max="263" width="15.7109375" style="1" customWidth="1"/>
    <col min="264" max="264" width="17.7109375" style="1" customWidth="1"/>
    <col min="265" max="512" width="9.140625" style="1"/>
    <col min="513" max="513" width="43" style="1" customWidth="1"/>
    <col min="514" max="514" width="20.7109375" style="1" customWidth="1"/>
    <col min="515" max="519" width="15.7109375" style="1" customWidth="1"/>
    <col min="520" max="520" width="17.7109375" style="1" customWidth="1"/>
    <col min="521" max="768" width="9.140625" style="1"/>
    <col min="769" max="769" width="43" style="1" customWidth="1"/>
    <col min="770" max="770" width="20.7109375" style="1" customWidth="1"/>
    <col min="771" max="775" width="15.7109375" style="1" customWidth="1"/>
    <col min="776" max="776" width="17.7109375" style="1" customWidth="1"/>
    <col min="777" max="1024" width="9.140625" style="1"/>
    <col min="1025" max="1025" width="43" style="1" customWidth="1"/>
    <col min="1026" max="1026" width="20.7109375" style="1" customWidth="1"/>
    <col min="1027" max="1031" width="15.7109375" style="1" customWidth="1"/>
    <col min="1032" max="1032" width="17.7109375" style="1" customWidth="1"/>
    <col min="1033" max="1280" width="9.140625" style="1"/>
    <col min="1281" max="1281" width="43" style="1" customWidth="1"/>
    <col min="1282" max="1282" width="20.7109375" style="1" customWidth="1"/>
    <col min="1283" max="1287" width="15.7109375" style="1" customWidth="1"/>
    <col min="1288" max="1288" width="17.7109375" style="1" customWidth="1"/>
    <col min="1289" max="1536" width="9.140625" style="1"/>
    <col min="1537" max="1537" width="43" style="1" customWidth="1"/>
    <col min="1538" max="1538" width="20.7109375" style="1" customWidth="1"/>
    <col min="1539" max="1543" width="15.7109375" style="1" customWidth="1"/>
    <col min="1544" max="1544" width="17.7109375" style="1" customWidth="1"/>
    <col min="1545" max="1792" width="9.140625" style="1"/>
    <col min="1793" max="1793" width="43" style="1" customWidth="1"/>
    <col min="1794" max="1794" width="20.7109375" style="1" customWidth="1"/>
    <col min="1795" max="1799" width="15.7109375" style="1" customWidth="1"/>
    <col min="1800" max="1800" width="17.7109375" style="1" customWidth="1"/>
    <col min="1801" max="2048" width="9.140625" style="1"/>
    <col min="2049" max="2049" width="43" style="1" customWidth="1"/>
    <col min="2050" max="2050" width="20.7109375" style="1" customWidth="1"/>
    <col min="2051" max="2055" width="15.7109375" style="1" customWidth="1"/>
    <col min="2056" max="2056" width="17.7109375" style="1" customWidth="1"/>
    <col min="2057" max="2304" width="9.140625" style="1"/>
    <col min="2305" max="2305" width="43" style="1" customWidth="1"/>
    <col min="2306" max="2306" width="20.7109375" style="1" customWidth="1"/>
    <col min="2307" max="2311" width="15.7109375" style="1" customWidth="1"/>
    <col min="2312" max="2312" width="17.7109375" style="1" customWidth="1"/>
    <col min="2313" max="2560" width="9.140625" style="1"/>
    <col min="2561" max="2561" width="43" style="1" customWidth="1"/>
    <col min="2562" max="2562" width="20.7109375" style="1" customWidth="1"/>
    <col min="2563" max="2567" width="15.7109375" style="1" customWidth="1"/>
    <col min="2568" max="2568" width="17.7109375" style="1" customWidth="1"/>
    <col min="2569" max="2816" width="9.140625" style="1"/>
    <col min="2817" max="2817" width="43" style="1" customWidth="1"/>
    <col min="2818" max="2818" width="20.7109375" style="1" customWidth="1"/>
    <col min="2819" max="2823" width="15.7109375" style="1" customWidth="1"/>
    <col min="2824" max="2824" width="17.7109375" style="1" customWidth="1"/>
    <col min="2825" max="3072" width="9.140625" style="1"/>
    <col min="3073" max="3073" width="43" style="1" customWidth="1"/>
    <col min="3074" max="3074" width="20.7109375" style="1" customWidth="1"/>
    <col min="3075" max="3079" width="15.7109375" style="1" customWidth="1"/>
    <col min="3080" max="3080" width="17.7109375" style="1" customWidth="1"/>
    <col min="3081" max="3328" width="9.140625" style="1"/>
    <col min="3329" max="3329" width="43" style="1" customWidth="1"/>
    <col min="3330" max="3330" width="20.7109375" style="1" customWidth="1"/>
    <col min="3331" max="3335" width="15.7109375" style="1" customWidth="1"/>
    <col min="3336" max="3336" width="17.7109375" style="1" customWidth="1"/>
    <col min="3337" max="3584" width="9.140625" style="1"/>
    <col min="3585" max="3585" width="43" style="1" customWidth="1"/>
    <col min="3586" max="3586" width="20.7109375" style="1" customWidth="1"/>
    <col min="3587" max="3591" width="15.7109375" style="1" customWidth="1"/>
    <col min="3592" max="3592" width="17.7109375" style="1" customWidth="1"/>
    <col min="3593" max="3840" width="9.140625" style="1"/>
    <col min="3841" max="3841" width="43" style="1" customWidth="1"/>
    <col min="3842" max="3842" width="20.7109375" style="1" customWidth="1"/>
    <col min="3843" max="3847" width="15.7109375" style="1" customWidth="1"/>
    <col min="3848" max="3848" width="17.7109375" style="1" customWidth="1"/>
    <col min="3849" max="4096" width="9.140625" style="1"/>
    <col min="4097" max="4097" width="43" style="1" customWidth="1"/>
    <col min="4098" max="4098" width="20.7109375" style="1" customWidth="1"/>
    <col min="4099" max="4103" width="15.7109375" style="1" customWidth="1"/>
    <col min="4104" max="4104" width="17.7109375" style="1" customWidth="1"/>
    <col min="4105" max="4352" width="9.140625" style="1"/>
    <col min="4353" max="4353" width="43" style="1" customWidth="1"/>
    <col min="4354" max="4354" width="20.7109375" style="1" customWidth="1"/>
    <col min="4355" max="4359" width="15.7109375" style="1" customWidth="1"/>
    <col min="4360" max="4360" width="17.7109375" style="1" customWidth="1"/>
    <col min="4361" max="4608" width="9.140625" style="1"/>
    <col min="4609" max="4609" width="43" style="1" customWidth="1"/>
    <col min="4610" max="4610" width="20.7109375" style="1" customWidth="1"/>
    <col min="4611" max="4615" width="15.7109375" style="1" customWidth="1"/>
    <col min="4616" max="4616" width="17.7109375" style="1" customWidth="1"/>
    <col min="4617" max="4864" width="9.140625" style="1"/>
    <col min="4865" max="4865" width="43" style="1" customWidth="1"/>
    <col min="4866" max="4866" width="20.7109375" style="1" customWidth="1"/>
    <col min="4867" max="4871" width="15.7109375" style="1" customWidth="1"/>
    <col min="4872" max="4872" width="17.7109375" style="1" customWidth="1"/>
    <col min="4873" max="5120" width="9.140625" style="1"/>
    <col min="5121" max="5121" width="43" style="1" customWidth="1"/>
    <col min="5122" max="5122" width="20.7109375" style="1" customWidth="1"/>
    <col min="5123" max="5127" width="15.7109375" style="1" customWidth="1"/>
    <col min="5128" max="5128" width="17.7109375" style="1" customWidth="1"/>
    <col min="5129" max="5376" width="9.140625" style="1"/>
    <col min="5377" max="5377" width="43" style="1" customWidth="1"/>
    <col min="5378" max="5378" width="20.7109375" style="1" customWidth="1"/>
    <col min="5379" max="5383" width="15.7109375" style="1" customWidth="1"/>
    <col min="5384" max="5384" width="17.7109375" style="1" customWidth="1"/>
    <col min="5385" max="5632" width="9.140625" style="1"/>
    <col min="5633" max="5633" width="43" style="1" customWidth="1"/>
    <col min="5634" max="5634" width="20.7109375" style="1" customWidth="1"/>
    <col min="5635" max="5639" width="15.7109375" style="1" customWidth="1"/>
    <col min="5640" max="5640" width="17.7109375" style="1" customWidth="1"/>
    <col min="5641" max="5888" width="9.140625" style="1"/>
    <col min="5889" max="5889" width="43" style="1" customWidth="1"/>
    <col min="5890" max="5890" width="20.7109375" style="1" customWidth="1"/>
    <col min="5891" max="5895" width="15.7109375" style="1" customWidth="1"/>
    <col min="5896" max="5896" width="17.7109375" style="1" customWidth="1"/>
    <col min="5897" max="6144" width="9.140625" style="1"/>
    <col min="6145" max="6145" width="43" style="1" customWidth="1"/>
    <col min="6146" max="6146" width="20.7109375" style="1" customWidth="1"/>
    <col min="6147" max="6151" width="15.7109375" style="1" customWidth="1"/>
    <col min="6152" max="6152" width="17.7109375" style="1" customWidth="1"/>
    <col min="6153" max="6400" width="9.140625" style="1"/>
    <col min="6401" max="6401" width="43" style="1" customWidth="1"/>
    <col min="6402" max="6402" width="20.7109375" style="1" customWidth="1"/>
    <col min="6403" max="6407" width="15.7109375" style="1" customWidth="1"/>
    <col min="6408" max="6408" width="17.7109375" style="1" customWidth="1"/>
    <col min="6409" max="6656" width="9.140625" style="1"/>
    <col min="6657" max="6657" width="43" style="1" customWidth="1"/>
    <col min="6658" max="6658" width="20.7109375" style="1" customWidth="1"/>
    <col min="6659" max="6663" width="15.7109375" style="1" customWidth="1"/>
    <col min="6664" max="6664" width="17.7109375" style="1" customWidth="1"/>
    <col min="6665" max="6912" width="9.140625" style="1"/>
    <col min="6913" max="6913" width="43" style="1" customWidth="1"/>
    <col min="6914" max="6914" width="20.7109375" style="1" customWidth="1"/>
    <col min="6915" max="6919" width="15.7109375" style="1" customWidth="1"/>
    <col min="6920" max="6920" width="17.7109375" style="1" customWidth="1"/>
    <col min="6921" max="7168" width="9.140625" style="1"/>
    <col min="7169" max="7169" width="43" style="1" customWidth="1"/>
    <col min="7170" max="7170" width="20.7109375" style="1" customWidth="1"/>
    <col min="7171" max="7175" width="15.7109375" style="1" customWidth="1"/>
    <col min="7176" max="7176" width="17.7109375" style="1" customWidth="1"/>
    <col min="7177" max="7424" width="9.140625" style="1"/>
    <col min="7425" max="7425" width="43" style="1" customWidth="1"/>
    <col min="7426" max="7426" width="20.7109375" style="1" customWidth="1"/>
    <col min="7427" max="7431" width="15.7109375" style="1" customWidth="1"/>
    <col min="7432" max="7432" width="17.7109375" style="1" customWidth="1"/>
    <col min="7433" max="7680" width="9.140625" style="1"/>
    <col min="7681" max="7681" width="43" style="1" customWidth="1"/>
    <col min="7682" max="7682" width="20.7109375" style="1" customWidth="1"/>
    <col min="7683" max="7687" width="15.7109375" style="1" customWidth="1"/>
    <col min="7688" max="7688" width="17.7109375" style="1" customWidth="1"/>
    <col min="7689" max="7936" width="9.140625" style="1"/>
    <col min="7937" max="7937" width="43" style="1" customWidth="1"/>
    <col min="7938" max="7938" width="20.7109375" style="1" customWidth="1"/>
    <col min="7939" max="7943" width="15.7109375" style="1" customWidth="1"/>
    <col min="7944" max="7944" width="17.7109375" style="1" customWidth="1"/>
    <col min="7945" max="8192" width="9.140625" style="1"/>
    <col min="8193" max="8193" width="43" style="1" customWidth="1"/>
    <col min="8194" max="8194" width="20.7109375" style="1" customWidth="1"/>
    <col min="8195" max="8199" width="15.7109375" style="1" customWidth="1"/>
    <col min="8200" max="8200" width="17.7109375" style="1" customWidth="1"/>
    <col min="8201" max="8448" width="9.140625" style="1"/>
    <col min="8449" max="8449" width="43" style="1" customWidth="1"/>
    <col min="8450" max="8450" width="20.7109375" style="1" customWidth="1"/>
    <col min="8451" max="8455" width="15.7109375" style="1" customWidth="1"/>
    <col min="8456" max="8456" width="17.7109375" style="1" customWidth="1"/>
    <col min="8457" max="8704" width="9.140625" style="1"/>
    <col min="8705" max="8705" width="43" style="1" customWidth="1"/>
    <col min="8706" max="8706" width="20.7109375" style="1" customWidth="1"/>
    <col min="8707" max="8711" width="15.7109375" style="1" customWidth="1"/>
    <col min="8712" max="8712" width="17.7109375" style="1" customWidth="1"/>
    <col min="8713" max="8960" width="9.140625" style="1"/>
    <col min="8961" max="8961" width="43" style="1" customWidth="1"/>
    <col min="8962" max="8962" width="20.7109375" style="1" customWidth="1"/>
    <col min="8963" max="8967" width="15.7109375" style="1" customWidth="1"/>
    <col min="8968" max="8968" width="17.7109375" style="1" customWidth="1"/>
    <col min="8969" max="9216" width="9.140625" style="1"/>
    <col min="9217" max="9217" width="43" style="1" customWidth="1"/>
    <col min="9218" max="9218" width="20.7109375" style="1" customWidth="1"/>
    <col min="9219" max="9223" width="15.7109375" style="1" customWidth="1"/>
    <col min="9224" max="9224" width="17.7109375" style="1" customWidth="1"/>
    <col min="9225" max="9472" width="9.140625" style="1"/>
    <col min="9473" max="9473" width="43" style="1" customWidth="1"/>
    <col min="9474" max="9474" width="20.7109375" style="1" customWidth="1"/>
    <col min="9475" max="9479" width="15.7109375" style="1" customWidth="1"/>
    <col min="9480" max="9480" width="17.7109375" style="1" customWidth="1"/>
    <col min="9481" max="9728" width="9.140625" style="1"/>
    <col min="9729" max="9729" width="43" style="1" customWidth="1"/>
    <col min="9730" max="9730" width="20.7109375" style="1" customWidth="1"/>
    <col min="9731" max="9735" width="15.7109375" style="1" customWidth="1"/>
    <col min="9736" max="9736" width="17.7109375" style="1" customWidth="1"/>
    <col min="9737" max="9984" width="9.140625" style="1"/>
    <col min="9985" max="9985" width="43" style="1" customWidth="1"/>
    <col min="9986" max="9986" width="20.7109375" style="1" customWidth="1"/>
    <col min="9987" max="9991" width="15.7109375" style="1" customWidth="1"/>
    <col min="9992" max="9992" width="17.7109375" style="1" customWidth="1"/>
    <col min="9993" max="10240" width="9.140625" style="1"/>
    <col min="10241" max="10241" width="43" style="1" customWidth="1"/>
    <col min="10242" max="10242" width="20.7109375" style="1" customWidth="1"/>
    <col min="10243" max="10247" width="15.7109375" style="1" customWidth="1"/>
    <col min="10248" max="10248" width="17.7109375" style="1" customWidth="1"/>
    <col min="10249" max="10496" width="9.140625" style="1"/>
    <col min="10497" max="10497" width="43" style="1" customWidth="1"/>
    <col min="10498" max="10498" width="20.7109375" style="1" customWidth="1"/>
    <col min="10499" max="10503" width="15.7109375" style="1" customWidth="1"/>
    <col min="10504" max="10504" width="17.7109375" style="1" customWidth="1"/>
    <col min="10505" max="10752" width="9.140625" style="1"/>
    <col min="10753" max="10753" width="43" style="1" customWidth="1"/>
    <col min="10754" max="10754" width="20.7109375" style="1" customWidth="1"/>
    <col min="10755" max="10759" width="15.7109375" style="1" customWidth="1"/>
    <col min="10760" max="10760" width="17.7109375" style="1" customWidth="1"/>
    <col min="10761" max="11008" width="9.140625" style="1"/>
    <col min="11009" max="11009" width="43" style="1" customWidth="1"/>
    <col min="11010" max="11010" width="20.7109375" style="1" customWidth="1"/>
    <col min="11011" max="11015" width="15.7109375" style="1" customWidth="1"/>
    <col min="11016" max="11016" width="17.7109375" style="1" customWidth="1"/>
    <col min="11017" max="11264" width="9.140625" style="1"/>
    <col min="11265" max="11265" width="43" style="1" customWidth="1"/>
    <col min="11266" max="11266" width="20.7109375" style="1" customWidth="1"/>
    <col min="11267" max="11271" width="15.7109375" style="1" customWidth="1"/>
    <col min="11272" max="11272" width="17.7109375" style="1" customWidth="1"/>
    <col min="11273" max="11520" width="9.140625" style="1"/>
    <col min="11521" max="11521" width="43" style="1" customWidth="1"/>
    <col min="11522" max="11522" width="20.7109375" style="1" customWidth="1"/>
    <col min="11523" max="11527" width="15.7109375" style="1" customWidth="1"/>
    <col min="11528" max="11528" width="17.7109375" style="1" customWidth="1"/>
    <col min="11529" max="11776" width="9.140625" style="1"/>
    <col min="11777" max="11777" width="43" style="1" customWidth="1"/>
    <col min="11778" max="11778" width="20.7109375" style="1" customWidth="1"/>
    <col min="11779" max="11783" width="15.7109375" style="1" customWidth="1"/>
    <col min="11784" max="11784" width="17.7109375" style="1" customWidth="1"/>
    <col min="11785" max="12032" width="9.140625" style="1"/>
    <col min="12033" max="12033" width="43" style="1" customWidth="1"/>
    <col min="12034" max="12034" width="20.7109375" style="1" customWidth="1"/>
    <col min="12035" max="12039" width="15.7109375" style="1" customWidth="1"/>
    <col min="12040" max="12040" width="17.7109375" style="1" customWidth="1"/>
    <col min="12041" max="12288" width="9.140625" style="1"/>
    <col min="12289" max="12289" width="43" style="1" customWidth="1"/>
    <col min="12290" max="12290" width="20.7109375" style="1" customWidth="1"/>
    <col min="12291" max="12295" width="15.7109375" style="1" customWidth="1"/>
    <col min="12296" max="12296" width="17.7109375" style="1" customWidth="1"/>
    <col min="12297" max="12544" width="9.140625" style="1"/>
    <col min="12545" max="12545" width="43" style="1" customWidth="1"/>
    <col min="12546" max="12546" width="20.7109375" style="1" customWidth="1"/>
    <col min="12547" max="12551" width="15.7109375" style="1" customWidth="1"/>
    <col min="12552" max="12552" width="17.7109375" style="1" customWidth="1"/>
    <col min="12553" max="12800" width="9.140625" style="1"/>
    <col min="12801" max="12801" width="43" style="1" customWidth="1"/>
    <col min="12802" max="12802" width="20.7109375" style="1" customWidth="1"/>
    <col min="12803" max="12807" width="15.7109375" style="1" customWidth="1"/>
    <col min="12808" max="12808" width="17.7109375" style="1" customWidth="1"/>
    <col min="12809" max="13056" width="9.140625" style="1"/>
    <col min="13057" max="13057" width="43" style="1" customWidth="1"/>
    <col min="13058" max="13058" width="20.7109375" style="1" customWidth="1"/>
    <col min="13059" max="13063" width="15.7109375" style="1" customWidth="1"/>
    <col min="13064" max="13064" width="17.7109375" style="1" customWidth="1"/>
    <col min="13065" max="13312" width="9.140625" style="1"/>
    <col min="13313" max="13313" width="43" style="1" customWidth="1"/>
    <col min="13314" max="13314" width="20.7109375" style="1" customWidth="1"/>
    <col min="13315" max="13319" width="15.7109375" style="1" customWidth="1"/>
    <col min="13320" max="13320" width="17.7109375" style="1" customWidth="1"/>
    <col min="13321" max="13568" width="9.140625" style="1"/>
    <col min="13569" max="13569" width="43" style="1" customWidth="1"/>
    <col min="13570" max="13570" width="20.7109375" style="1" customWidth="1"/>
    <col min="13571" max="13575" width="15.7109375" style="1" customWidth="1"/>
    <col min="13576" max="13576" width="17.7109375" style="1" customWidth="1"/>
    <col min="13577" max="13824" width="9.140625" style="1"/>
    <col min="13825" max="13825" width="43" style="1" customWidth="1"/>
    <col min="13826" max="13826" width="20.7109375" style="1" customWidth="1"/>
    <col min="13827" max="13831" width="15.7109375" style="1" customWidth="1"/>
    <col min="13832" max="13832" width="17.7109375" style="1" customWidth="1"/>
    <col min="13833" max="14080" width="9.140625" style="1"/>
    <col min="14081" max="14081" width="43" style="1" customWidth="1"/>
    <col min="14082" max="14082" width="20.7109375" style="1" customWidth="1"/>
    <col min="14083" max="14087" width="15.7109375" style="1" customWidth="1"/>
    <col min="14088" max="14088" width="17.7109375" style="1" customWidth="1"/>
    <col min="14089" max="14336" width="9.140625" style="1"/>
    <col min="14337" max="14337" width="43" style="1" customWidth="1"/>
    <col min="14338" max="14338" width="20.7109375" style="1" customWidth="1"/>
    <col min="14339" max="14343" width="15.7109375" style="1" customWidth="1"/>
    <col min="14344" max="14344" width="17.7109375" style="1" customWidth="1"/>
    <col min="14345" max="14592" width="9.140625" style="1"/>
    <col min="14593" max="14593" width="43" style="1" customWidth="1"/>
    <col min="14594" max="14594" width="20.7109375" style="1" customWidth="1"/>
    <col min="14595" max="14599" width="15.7109375" style="1" customWidth="1"/>
    <col min="14600" max="14600" width="17.7109375" style="1" customWidth="1"/>
    <col min="14601" max="14848" width="9.140625" style="1"/>
    <col min="14849" max="14849" width="43" style="1" customWidth="1"/>
    <col min="14850" max="14850" width="20.7109375" style="1" customWidth="1"/>
    <col min="14851" max="14855" width="15.7109375" style="1" customWidth="1"/>
    <col min="14856" max="14856" width="17.7109375" style="1" customWidth="1"/>
    <col min="14857" max="15104" width="9.140625" style="1"/>
    <col min="15105" max="15105" width="43" style="1" customWidth="1"/>
    <col min="15106" max="15106" width="20.7109375" style="1" customWidth="1"/>
    <col min="15107" max="15111" width="15.7109375" style="1" customWidth="1"/>
    <col min="15112" max="15112" width="17.7109375" style="1" customWidth="1"/>
    <col min="15113" max="15360" width="9.140625" style="1"/>
    <col min="15361" max="15361" width="43" style="1" customWidth="1"/>
    <col min="15362" max="15362" width="20.7109375" style="1" customWidth="1"/>
    <col min="15363" max="15367" width="15.7109375" style="1" customWidth="1"/>
    <col min="15368" max="15368" width="17.7109375" style="1" customWidth="1"/>
    <col min="15369" max="15616" width="9.140625" style="1"/>
    <col min="15617" max="15617" width="43" style="1" customWidth="1"/>
    <col min="15618" max="15618" width="20.7109375" style="1" customWidth="1"/>
    <col min="15619" max="15623" width="15.7109375" style="1" customWidth="1"/>
    <col min="15624" max="15624" width="17.7109375" style="1" customWidth="1"/>
    <col min="15625" max="15872" width="9.140625" style="1"/>
    <col min="15873" max="15873" width="43" style="1" customWidth="1"/>
    <col min="15874" max="15874" width="20.7109375" style="1" customWidth="1"/>
    <col min="15875" max="15879" width="15.7109375" style="1" customWidth="1"/>
    <col min="15880" max="15880" width="17.7109375" style="1" customWidth="1"/>
    <col min="15881" max="16128" width="9.140625" style="1"/>
    <col min="16129" max="16129" width="43" style="1" customWidth="1"/>
    <col min="16130" max="16130" width="20.7109375" style="1" customWidth="1"/>
    <col min="16131" max="16135" width="15.7109375" style="1" customWidth="1"/>
    <col min="16136" max="16136" width="17.7109375" style="1" customWidth="1"/>
    <col min="16137" max="16384" width="9.140625" style="1"/>
  </cols>
  <sheetData>
    <row r="1" spans="1:8" ht="81.75" customHeight="1" thickBot="1" x14ac:dyDescent="0.25">
      <c r="A1" s="40"/>
      <c r="B1" s="138" t="s">
        <v>36</v>
      </c>
      <c r="C1" s="139"/>
      <c r="D1" s="139"/>
      <c r="E1" s="139"/>
      <c r="F1" s="139"/>
      <c r="G1" s="139"/>
      <c r="H1" s="140"/>
    </row>
    <row r="2" spans="1:8" ht="4.5" customHeight="1" x14ac:dyDescent="0.2">
      <c r="A2" s="50"/>
      <c r="B2" s="48"/>
      <c r="C2" s="45"/>
      <c r="D2" s="45"/>
      <c r="E2" s="45"/>
      <c r="F2" s="45"/>
      <c r="G2" s="45"/>
      <c r="H2" s="49"/>
    </row>
    <row r="3" spans="1:8" ht="20.100000000000001" customHeight="1" x14ac:dyDescent="0.2">
      <c r="A3" s="151" t="s">
        <v>16</v>
      </c>
      <c r="B3" s="152"/>
      <c r="C3" s="152"/>
      <c r="D3" s="152"/>
      <c r="E3" s="152"/>
      <c r="F3" s="152"/>
      <c r="G3" s="152"/>
      <c r="H3" s="153"/>
    </row>
    <row r="4" spans="1:8" ht="20.100000000000001" customHeight="1" x14ac:dyDescent="0.2">
      <c r="A4" s="154" t="s">
        <v>38</v>
      </c>
      <c r="B4" s="155"/>
      <c r="C4" s="156"/>
      <c r="D4" s="13"/>
      <c r="E4" s="14"/>
      <c r="F4" s="34" t="s">
        <v>37</v>
      </c>
      <c r="G4" s="34"/>
      <c r="H4" s="57"/>
    </row>
    <row r="5" spans="1:8" ht="20.100000000000001" customHeight="1" x14ac:dyDescent="0.2">
      <c r="A5" s="157" t="s">
        <v>41</v>
      </c>
      <c r="B5" s="158"/>
      <c r="C5" s="158"/>
      <c r="D5" s="158"/>
      <c r="E5" s="158"/>
      <c r="F5" s="158"/>
      <c r="G5" s="158"/>
      <c r="H5" s="159"/>
    </row>
    <row r="6" spans="1:8" ht="36" customHeight="1" x14ac:dyDescent="0.2">
      <c r="A6" s="58" t="s">
        <v>17</v>
      </c>
      <c r="B6" s="15" t="s">
        <v>18</v>
      </c>
      <c r="C6" s="37" t="s">
        <v>19</v>
      </c>
      <c r="D6" s="37" t="s">
        <v>20</v>
      </c>
      <c r="E6" s="37" t="s">
        <v>21</v>
      </c>
      <c r="F6" s="37" t="s">
        <v>22</v>
      </c>
      <c r="G6" s="37" t="s">
        <v>23</v>
      </c>
      <c r="H6" s="59" t="s">
        <v>24</v>
      </c>
    </row>
    <row r="7" spans="1:8" ht="15.95" customHeight="1" x14ac:dyDescent="0.2">
      <c r="A7" s="148" t="str">
        <f>'Planilha Orcamentaria'!C12</f>
        <v>MOBILIZAÇÃO EQUIPAMENTO</v>
      </c>
      <c r="B7" s="38" t="s">
        <v>25</v>
      </c>
      <c r="C7" s="21" t="e">
        <f>C8/$H$22</f>
        <v>#REF!</v>
      </c>
      <c r="D7" s="16"/>
      <c r="E7" s="16"/>
      <c r="F7" s="17"/>
      <c r="G7" s="18"/>
      <c r="H7" s="60" t="e">
        <f>C7</f>
        <v>#REF!</v>
      </c>
    </row>
    <row r="8" spans="1:8" ht="15.95" customHeight="1" x14ac:dyDescent="0.2">
      <c r="A8" s="148"/>
      <c r="B8" s="38" t="s">
        <v>26</v>
      </c>
      <c r="C8" s="24">
        <f>H8</f>
        <v>0</v>
      </c>
      <c r="D8" s="16"/>
      <c r="E8" s="16"/>
      <c r="F8" s="17"/>
      <c r="G8" s="18"/>
      <c r="H8" s="61">
        <f>'Planilha Orcamentaria'!H13</f>
        <v>0</v>
      </c>
    </row>
    <row r="9" spans="1:8" ht="15.95" customHeight="1" x14ac:dyDescent="0.2">
      <c r="A9" s="148" t="str">
        <f>'Planilha Orcamentaria'!C14</f>
        <v>SONDAGEM</v>
      </c>
      <c r="B9" s="38" t="s">
        <v>25</v>
      </c>
      <c r="C9" s="21" t="e">
        <f>C10/$H$22</f>
        <v>#REF!</v>
      </c>
      <c r="D9" s="21" t="e">
        <f>D10/$H$22</f>
        <v>#REF!</v>
      </c>
      <c r="E9" s="21" t="e">
        <f>E10/$H$22</f>
        <v>#REF!</v>
      </c>
      <c r="F9" s="17"/>
      <c r="G9" s="18"/>
      <c r="H9" s="60" t="e">
        <f>D9+C9+E9</f>
        <v>#REF!</v>
      </c>
    </row>
    <row r="10" spans="1:8" ht="15.95" customHeight="1" x14ac:dyDescent="0.2">
      <c r="A10" s="148"/>
      <c r="B10" s="38" t="s">
        <v>26</v>
      </c>
      <c r="C10" s="24">
        <f>$H$10/3</f>
        <v>0</v>
      </c>
      <c r="D10" s="24">
        <f>$H$10/3</f>
        <v>0</v>
      </c>
      <c r="E10" s="24">
        <f>$H$10/3</f>
        <v>0</v>
      </c>
      <c r="F10" s="17"/>
      <c r="G10" s="18"/>
      <c r="H10" s="61">
        <f>'Planilha Orcamentaria'!I16</f>
        <v>0</v>
      </c>
    </row>
    <row r="11" spans="1:8" ht="15.95" customHeight="1" x14ac:dyDescent="0.2">
      <c r="A11" s="148">
        <f>'Planilha Orcamentaria'!C16</f>
        <v>0</v>
      </c>
      <c r="B11" s="38" t="s">
        <v>25</v>
      </c>
      <c r="C11" s="16"/>
      <c r="D11" s="21" t="e">
        <f>D12/$H$22</f>
        <v>#REF!</v>
      </c>
      <c r="E11" s="21" t="e">
        <f>E12/$H$22</f>
        <v>#REF!</v>
      </c>
      <c r="F11" s="17"/>
      <c r="G11" s="18"/>
      <c r="H11" s="60" t="e">
        <f>C11+D11+E11</f>
        <v>#REF!</v>
      </c>
    </row>
    <row r="12" spans="1:8" ht="15.95" customHeight="1" x14ac:dyDescent="0.2">
      <c r="A12" s="148"/>
      <c r="B12" s="38" t="s">
        <v>26</v>
      </c>
      <c r="C12" s="25"/>
      <c r="D12" s="24" t="e">
        <f>$H$12/2</f>
        <v>#REF!</v>
      </c>
      <c r="E12" s="24" t="e">
        <f>$H$12/2</f>
        <v>#REF!</v>
      </c>
      <c r="F12" s="17"/>
      <c r="G12" s="18"/>
      <c r="H12" s="61" t="e">
        <f>'Planilha Orcamentaria'!#REF!</f>
        <v>#REF!</v>
      </c>
    </row>
    <row r="13" spans="1:8" x14ac:dyDescent="0.2">
      <c r="A13" s="148" t="e">
        <f>'Planilha Orcamentaria'!#REF!</f>
        <v>#REF!</v>
      </c>
      <c r="B13" s="38" t="s">
        <v>25</v>
      </c>
      <c r="C13" s="21"/>
      <c r="D13" s="21" t="e">
        <f>D14/$H$22</f>
        <v>#REF!</v>
      </c>
      <c r="E13" s="21" t="e">
        <f>E14/$H$22</f>
        <v>#REF!</v>
      </c>
      <c r="F13" s="21"/>
      <c r="G13" s="18"/>
      <c r="H13" s="60" t="e">
        <f>SUM(C13:F13)</f>
        <v>#REF!</v>
      </c>
    </row>
    <row r="14" spans="1:8" x14ac:dyDescent="0.2">
      <c r="A14" s="148"/>
      <c r="B14" s="38" t="s">
        <v>26</v>
      </c>
      <c r="C14" s="25"/>
      <c r="D14" s="24" t="e">
        <f>$H$14/2</f>
        <v>#REF!</v>
      </c>
      <c r="E14" s="24" t="e">
        <f>$H$14/2</f>
        <v>#REF!</v>
      </c>
      <c r="F14" s="21"/>
      <c r="G14" s="18"/>
      <c r="H14" s="61" t="e">
        <f>'Planilha Orcamentaria'!#REF!</f>
        <v>#REF!</v>
      </c>
    </row>
    <row r="15" spans="1:8" ht="15.95" customHeight="1" x14ac:dyDescent="0.2">
      <c r="A15" s="148" t="e">
        <f>'Planilha Orcamentaria'!#REF!</f>
        <v>#REF!</v>
      </c>
      <c r="B15" s="38" t="s">
        <v>25</v>
      </c>
      <c r="C15" s="21"/>
      <c r="D15" s="21" t="e">
        <f>D16/$H$22</f>
        <v>#REF!</v>
      </c>
      <c r="E15" s="21" t="e">
        <f>E16/$H$22</f>
        <v>#REF!</v>
      </c>
      <c r="F15" s="21"/>
      <c r="G15" s="18"/>
      <c r="H15" s="60" t="e">
        <f>E15</f>
        <v>#REF!</v>
      </c>
    </row>
    <row r="16" spans="1:8" ht="15.95" customHeight="1" x14ac:dyDescent="0.2">
      <c r="A16" s="148"/>
      <c r="B16" s="38" t="s">
        <v>26</v>
      </c>
      <c r="C16" s="25"/>
      <c r="D16" s="24" t="e">
        <f>H16/2</f>
        <v>#REF!</v>
      </c>
      <c r="E16" s="24" t="e">
        <f>H16/2</f>
        <v>#REF!</v>
      </c>
      <c r="F16" s="21"/>
      <c r="G16" s="18"/>
      <c r="H16" s="61" t="e">
        <f>'Planilha Orcamentaria'!#REF!</f>
        <v>#REF!</v>
      </c>
    </row>
    <row r="17" spans="1:10" ht="15.95" customHeight="1" x14ac:dyDescent="0.2">
      <c r="A17" s="149" t="e">
        <f>'Planilha Orcamentaria'!#REF!</f>
        <v>#REF!</v>
      </c>
      <c r="B17" s="38" t="s">
        <v>25</v>
      </c>
      <c r="C17" s="25"/>
      <c r="D17" s="25"/>
      <c r="E17" s="21" t="e">
        <f>E18/H22</f>
        <v>#REF!</v>
      </c>
      <c r="F17" s="21"/>
      <c r="G17" s="18"/>
      <c r="H17" s="62"/>
    </row>
    <row r="18" spans="1:10" ht="15.95" customHeight="1" x14ac:dyDescent="0.2">
      <c r="A18" s="150"/>
      <c r="B18" s="38" t="s">
        <v>26</v>
      </c>
      <c r="C18" s="25"/>
      <c r="D18" s="25"/>
      <c r="E18" s="24" t="e">
        <f>H18</f>
        <v>#REF!</v>
      </c>
      <c r="F18" s="21"/>
      <c r="G18" s="18"/>
      <c r="H18" s="61" t="e">
        <f>'Planilha Orcamentaria'!#REF!</f>
        <v>#REF!</v>
      </c>
    </row>
    <row r="19" spans="1:10" ht="15.95" customHeight="1" x14ac:dyDescent="0.2">
      <c r="A19" s="148" t="e">
        <f>'Planilha Orcamentaria'!#REF!</f>
        <v>#REF!</v>
      </c>
      <c r="B19" s="38" t="s">
        <v>25</v>
      </c>
      <c r="C19" s="16"/>
      <c r="D19" s="16"/>
      <c r="E19" s="21" t="e">
        <f>E20/H22</f>
        <v>#REF!</v>
      </c>
      <c r="F19" s="17"/>
      <c r="G19" s="18"/>
      <c r="H19" s="63"/>
    </row>
    <row r="20" spans="1:10" ht="15.95" customHeight="1" x14ac:dyDescent="0.2">
      <c r="A20" s="148"/>
      <c r="B20" s="38" t="s">
        <v>26</v>
      </c>
      <c r="C20" s="16"/>
      <c r="D20" s="16"/>
      <c r="E20" s="24" t="e">
        <f>H20</f>
        <v>#REF!</v>
      </c>
      <c r="F20" s="17"/>
      <c r="G20" s="18"/>
      <c r="H20" s="61" t="e">
        <f>'Planilha Orcamentaria'!#REF!</f>
        <v>#REF!</v>
      </c>
    </row>
    <row r="21" spans="1:10" ht="15.95" customHeight="1" x14ac:dyDescent="0.2">
      <c r="A21" s="141" t="s">
        <v>24</v>
      </c>
      <c r="B21" s="19" t="s">
        <v>25</v>
      </c>
      <c r="C21" s="26" t="e">
        <f>C7+C9+C11+C13+C15</f>
        <v>#REF!</v>
      </c>
      <c r="D21" s="26" t="e">
        <f>D11+D9+D13+D15</f>
        <v>#REF!</v>
      </c>
      <c r="E21" s="26" t="e">
        <f>E15+E13+E11+E9+E17+E19</f>
        <v>#REF!</v>
      </c>
      <c r="F21" s="26"/>
      <c r="G21" s="20"/>
      <c r="H21" s="60" t="e">
        <f>SUM(C21:F21)</f>
        <v>#REF!</v>
      </c>
    </row>
    <row r="22" spans="1:10" ht="15.95" customHeight="1" x14ac:dyDescent="0.2">
      <c r="A22" s="141"/>
      <c r="B22" s="19" t="s">
        <v>26</v>
      </c>
      <c r="C22" s="22">
        <f>C8+C10+C12+C14+C16</f>
        <v>0</v>
      </c>
      <c r="D22" s="22" t="e">
        <f>D10+D12+D14+D16</f>
        <v>#REF!</v>
      </c>
      <c r="E22" s="22" t="e">
        <f>E16+E14+E10+E12+E18+E20</f>
        <v>#REF!</v>
      </c>
      <c r="F22" s="22"/>
      <c r="G22" s="23"/>
      <c r="H22" s="64" t="e">
        <f>H16+H14+H12+H10+H8+H18+H20</f>
        <v>#REF!</v>
      </c>
    </row>
    <row r="23" spans="1:10" ht="20.100000000000001" customHeight="1" thickBot="1" x14ac:dyDescent="0.25">
      <c r="A23" s="65"/>
      <c r="B23" s="66"/>
      <c r="C23" s="67"/>
      <c r="D23" s="67"/>
      <c r="E23" s="67"/>
      <c r="F23" s="67"/>
      <c r="G23" s="67"/>
      <c r="H23" s="68"/>
    </row>
    <row r="24" spans="1:10" ht="15" customHeight="1" thickBot="1" x14ac:dyDescent="0.25">
      <c r="A24" s="142" t="s">
        <v>27</v>
      </c>
      <c r="B24" s="143"/>
      <c r="C24" s="143"/>
      <c r="D24" s="144"/>
      <c r="E24" s="42" t="s">
        <v>35</v>
      </c>
      <c r="F24" s="43"/>
      <c r="G24" s="43"/>
      <c r="H24" s="44"/>
      <c r="J24" s="1" t="s">
        <v>1</v>
      </c>
    </row>
    <row r="25" spans="1:10" ht="15" customHeight="1" x14ac:dyDescent="0.2">
      <c r="A25" s="145"/>
      <c r="B25" s="146"/>
      <c r="C25" s="146"/>
      <c r="D25" s="147"/>
      <c r="E25" s="45"/>
      <c r="F25" s="45"/>
      <c r="G25" s="45"/>
      <c r="H25" s="46"/>
    </row>
    <row r="26" spans="1:10" ht="15" customHeight="1" x14ac:dyDescent="0.2">
      <c r="A26" s="47" t="s">
        <v>42</v>
      </c>
      <c r="B26" s="48"/>
      <c r="C26" s="45"/>
      <c r="D26" s="49"/>
      <c r="E26" s="45"/>
      <c r="F26" s="45"/>
      <c r="G26" s="45"/>
      <c r="H26" s="49"/>
    </row>
    <row r="27" spans="1:10" ht="15" customHeight="1" x14ac:dyDescent="0.2">
      <c r="A27" s="50"/>
      <c r="B27" s="48"/>
      <c r="C27" s="45"/>
      <c r="D27" s="49"/>
      <c r="E27" s="45"/>
      <c r="F27" s="45"/>
      <c r="G27" s="45"/>
      <c r="H27" s="49"/>
    </row>
    <row r="28" spans="1:10" ht="15" customHeight="1" x14ac:dyDescent="0.2">
      <c r="A28" s="51" t="s">
        <v>28</v>
      </c>
      <c r="B28" s="52" t="s">
        <v>29</v>
      </c>
      <c r="C28" s="45"/>
      <c r="D28" s="49"/>
      <c r="E28" s="69" t="s">
        <v>28</v>
      </c>
      <c r="F28" s="45"/>
      <c r="G28" s="45"/>
      <c r="H28" s="49"/>
    </row>
    <row r="29" spans="1:10" ht="15" customHeight="1" thickBot="1" x14ac:dyDescent="0.25">
      <c r="A29" s="53"/>
      <c r="B29" s="54"/>
      <c r="C29" s="55"/>
      <c r="D29" s="56"/>
      <c r="E29" s="55"/>
      <c r="F29" s="55"/>
      <c r="G29" s="55"/>
      <c r="H29" s="56"/>
    </row>
    <row r="32" spans="1:10" ht="14.1" customHeight="1" x14ac:dyDescent="0.2"/>
    <row r="33" ht="14.1" customHeight="1" x14ac:dyDescent="0.2"/>
    <row r="34" ht="14.1" customHeight="1" x14ac:dyDescent="0.2"/>
  </sheetData>
  <mergeCells count="14">
    <mergeCell ref="B1:H1"/>
    <mergeCell ref="A21:A22"/>
    <mergeCell ref="A24:D24"/>
    <mergeCell ref="A25:D25"/>
    <mergeCell ref="A9:A10"/>
    <mergeCell ref="A11:A12"/>
    <mergeCell ref="A13:A14"/>
    <mergeCell ref="A15:A16"/>
    <mergeCell ref="A17:A18"/>
    <mergeCell ref="A19:A20"/>
    <mergeCell ref="A7:A8"/>
    <mergeCell ref="A3:H3"/>
    <mergeCell ref="A4:C4"/>
    <mergeCell ref="A5:H5"/>
  </mergeCells>
  <pageMargins left="0.39370078740157483" right="0.19685039370078741" top="0.39370078740157483" bottom="0.39370078740157483" header="0" footer="0"/>
  <pageSetup paperSize="9" scale="85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2</vt:i4>
      </vt:variant>
    </vt:vector>
  </HeadingPairs>
  <TitlesOfParts>
    <vt:vector size="4" baseType="lpstr">
      <vt:lpstr>Planilha Orcamentaria</vt:lpstr>
      <vt:lpstr>FISICO FINANCEIRO</vt:lpstr>
      <vt:lpstr>'FISICO FINANCEIRO'!Area_de_impressao</vt:lpstr>
      <vt:lpstr>'Planilha Orcamentaria'!Area_de_impressao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User</cp:lastModifiedBy>
  <cp:lastPrinted>2023-09-21T14:29:02Z</cp:lastPrinted>
  <dcterms:created xsi:type="dcterms:W3CDTF">2013-07-01T22:43:56Z</dcterms:created>
  <dcterms:modified xsi:type="dcterms:W3CDTF">2024-01-03T20:29:40Z</dcterms:modified>
</cp:coreProperties>
</file>